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4 progr. asignavimų suvestinė" sheetId="4" r:id="rId1"/>
  </sheets>
  <calcPr calcId="14562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P146" i="4" s="1"/>
  <c r="P147" i="4" s="1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H146" i="4" s="1"/>
  <c r="H147" i="4" s="1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 s="1"/>
  <c r="N131" i="4"/>
  <c r="N132" i="4" s="1"/>
  <c r="M131" i="4"/>
  <c r="M132" i="4" s="1"/>
  <c r="L131" i="4"/>
  <c r="L132" i="4" s="1"/>
  <c r="K131" i="4"/>
  <c r="K132" i="4" s="1"/>
  <c r="J131" i="4"/>
  <c r="J132" i="4" s="1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 s="1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 s="1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 s="1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 s="1"/>
  <c r="N154" i="4" s="1"/>
  <c r="M152" i="4"/>
  <c r="M153" i="4" s="1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 s="1"/>
  <c r="H154" i="4" s="1"/>
  <c r="W146" i="4"/>
  <c r="W147" i="4" s="1"/>
  <c r="O146" i="4"/>
  <c r="O147" i="4" s="1"/>
  <c r="K146" i="4"/>
  <c r="K147" i="4" s="1"/>
  <c r="J146" i="4"/>
  <c r="J147" i="4" s="1"/>
  <c r="W137" i="4"/>
  <c r="W138" i="4" s="1"/>
  <c r="V137" i="4"/>
  <c r="V138" i="4" s="1"/>
  <c r="U137" i="4"/>
  <c r="U138" i="4" s="1"/>
  <c r="T137" i="4"/>
  <c r="T138" i="4" s="1"/>
  <c r="S137" i="4"/>
  <c r="S138" i="4" s="1"/>
  <c r="R137" i="4"/>
  <c r="R138" i="4" s="1"/>
  <c r="Q137" i="4"/>
  <c r="Q138" i="4" s="1"/>
  <c r="P137" i="4"/>
  <c r="P138" i="4" s="1"/>
  <c r="O137" i="4"/>
  <c r="O138" i="4" s="1"/>
  <c r="N137" i="4"/>
  <c r="N138" i="4" s="1"/>
  <c r="M137" i="4"/>
  <c r="M138" i="4" s="1"/>
  <c r="L137" i="4"/>
  <c r="L138" i="4" s="1"/>
  <c r="K137" i="4"/>
  <c r="K138" i="4" s="1"/>
  <c r="J137" i="4"/>
  <c r="J138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/>
  <c r="M126" i="4" s="1"/>
  <c r="L121" i="4"/>
  <c r="K121" i="4"/>
  <c r="J121" i="4"/>
  <c r="I121" i="4"/>
  <c r="I125" i="4" s="1"/>
  <c r="I126" i="4" s="1"/>
  <c r="H121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U102" i="4"/>
  <c r="T102" i="4"/>
  <c r="T113" i="4" s="1"/>
  <c r="T114" i="4" s="1"/>
  <c r="S102" i="4"/>
  <c r="R102" i="4"/>
  <c r="Q102" i="4"/>
  <c r="P102" i="4"/>
  <c r="P113" i="4" s="1"/>
  <c r="P114" i="4" s="1"/>
  <c r="O102" i="4"/>
  <c r="N102" i="4"/>
  <c r="M102" i="4"/>
  <c r="L102" i="4"/>
  <c r="K102" i="4"/>
  <c r="K113" i="4" s="1"/>
  <c r="K114" i="4" s="1"/>
  <c r="J102" i="4"/>
  <c r="J113" i="4" s="1"/>
  <c r="J114" i="4" s="1"/>
  <c r="I102" i="4"/>
  <c r="H102" i="4"/>
  <c r="J95" i="4"/>
  <c r="W91" i="4"/>
  <c r="V91" i="4"/>
  <c r="U91" i="4"/>
  <c r="U96" i="4" s="1"/>
  <c r="T91" i="4"/>
  <c r="S91" i="4"/>
  <c r="S96" i="4" s="1"/>
  <c r="R91" i="4"/>
  <c r="Q91" i="4"/>
  <c r="P91" i="4"/>
  <c r="O91" i="4"/>
  <c r="O96" i="4" s="1"/>
  <c r="N91" i="4"/>
  <c r="M91" i="4"/>
  <c r="L91" i="4"/>
  <c r="K91" i="4"/>
  <c r="K96" i="4" s="1"/>
  <c r="J91" i="4"/>
  <c r="I91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 s="1"/>
  <c r="K81" i="4"/>
  <c r="K82" i="4" s="1"/>
  <c r="J81" i="4"/>
  <c r="J82" i="4" s="1"/>
  <c r="I81" i="4"/>
  <c r="I82" i="4" s="1"/>
  <c r="H81" i="4"/>
  <c r="H82" i="4" s="1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 s="1"/>
  <c r="P71" i="4"/>
  <c r="P75" i="4" s="1"/>
  <c r="O71" i="4"/>
  <c r="O75" i="4" s="1"/>
  <c r="N71" i="4"/>
  <c r="M71" i="4"/>
  <c r="M75" i="4" s="1"/>
  <c r="L71" i="4"/>
  <c r="K71" i="4"/>
  <c r="K75" i="4" s="1"/>
  <c r="J71" i="4"/>
  <c r="I71" i="4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V65" i="4" s="1"/>
  <c r="U53" i="4"/>
  <c r="T53" i="4"/>
  <c r="R53" i="4"/>
  <c r="Q53" i="4"/>
  <c r="P53" i="4"/>
  <c r="O53" i="4"/>
  <c r="N53" i="4"/>
  <c r="M53" i="4"/>
  <c r="L53" i="4"/>
  <c r="K53" i="4"/>
  <c r="J53" i="4"/>
  <c r="I53" i="4"/>
  <c r="H53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J125" i="4" l="1"/>
  <c r="J126" i="4" s="1"/>
  <c r="M96" i="4"/>
  <c r="K65" i="4"/>
  <c r="P96" i="4"/>
  <c r="T96" i="4"/>
  <c r="L113" i="4"/>
  <c r="L114" i="4" s="1"/>
  <c r="O65" i="4"/>
  <c r="L96" i="4"/>
  <c r="I65" i="4"/>
  <c r="H125" i="4"/>
  <c r="H126" i="4" s="1"/>
  <c r="R65" i="4"/>
  <c r="L125" i="4"/>
  <c r="L126" i="4" s="1"/>
  <c r="I96" i="4"/>
  <c r="M65" i="4"/>
  <c r="P65" i="4"/>
  <c r="R96" i="4"/>
  <c r="V96" i="4"/>
  <c r="J65" i="4"/>
  <c r="H113" i="4"/>
  <c r="H114" i="4" s="1"/>
  <c r="S113" i="4"/>
  <c r="S114" i="4" s="1"/>
  <c r="U139" i="4"/>
  <c r="K45" i="4"/>
  <c r="O45" i="4"/>
  <c r="O97" i="4" s="1"/>
  <c r="S45" i="4"/>
  <c r="I75" i="4"/>
  <c r="M113" i="4"/>
  <c r="M114" i="4" s="1"/>
  <c r="J75" i="4"/>
  <c r="V113" i="4"/>
  <c r="J139" i="4"/>
  <c r="W45" i="4"/>
  <c r="O113" i="4"/>
  <c r="O114" i="4" s="1"/>
  <c r="I113" i="4"/>
  <c r="I114" i="4" s="1"/>
  <c r="Q113" i="4"/>
  <c r="Q114" i="4" s="1"/>
  <c r="M139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Q45" i="4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N45" i="4"/>
  <c r="R45" i="4"/>
  <c r="V45" i="4"/>
  <c r="H65" i="4"/>
  <c r="U65" i="4"/>
  <c r="L75" i="4"/>
  <c r="W96" i="4"/>
  <c r="R113" i="4"/>
  <c r="R114" i="4" s="1"/>
  <c r="U113" i="4"/>
  <c r="U114" i="4" s="1"/>
  <c r="S125" i="4"/>
  <c r="S126" i="4" s="1"/>
  <c r="O139" i="4"/>
  <c r="K97" i="4"/>
  <c r="P139" i="4"/>
  <c r="I139" i="4"/>
  <c r="L139" i="4"/>
  <c r="T139" i="4"/>
  <c r="L65" i="4"/>
  <c r="S97" i="4" l="1"/>
  <c r="S162" i="4" s="1"/>
  <c r="M97" i="4"/>
  <c r="M162" i="4" s="1"/>
  <c r="J162" i="4"/>
  <c r="R97" i="4"/>
  <c r="R162" i="4" s="1"/>
  <c r="K162" i="4"/>
  <c r="V97" i="4"/>
  <c r="V162" i="4" s="1"/>
  <c r="U97" i="4"/>
  <c r="Q97" i="4"/>
  <c r="Q162" i="4" s="1"/>
  <c r="O162" i="4"/>
  <c r="T97" i="4"/>
  <c r="T162" i="4" s="1"/>
  <c r="W97" i="4"/>
  <c r="W162" i="4" s="1"/>
  <c r="N97" i="4"/>
  <c r="N162" i="4" s="1"/>
  <c r="L97" i="4"/>
  <c r="L162" i="4" s="1"/>
  <c r="P162" i="4"/>
  <c r="I162" i="4"/>
  <c r="U162" i="4"/>
  <c r="H97" i="4"/>
  <c r="H162" i="4" s="1"/>
</calcChain>
</file>

<file path=xl/sharedStrings.xml><?xml version="1.0" encoding="utf-8"?>
<sst xmlns="http://schemas.openxmlformats.org/spreadsheetml/2006/main" count="363" uniqueCount="112">
  <si>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</si>
  <si>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</si>
  <si>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</si>
  <si>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</si>
  <si>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</si>
  <si>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</si>
  <si>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</si>
  <si>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</si>
  <si>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</si>
  <si>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</si>
  <si>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</si>
  <si>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</si>
  <si>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</si>
  <si>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</si>
  <si>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</si>
  <si>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</si>
  <si>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</si>
  <si>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</si>
  <si>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</si>
  <si>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</si>
  <si>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</si>
  <si>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</si>
  <si>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</si>
  <si>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</si>
  <si>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</si>
  <si>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</si>
  <si>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</si>
  <si>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</si>
  <si>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</si>
  <si>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</si>
  <si>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</si>
  <si>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</si>
  <si>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</si>
  <si>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</si>
  <si>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</si>
  <si>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</si>
  <si>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</si>
  <si>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</si>
  <si>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</si>
  <si>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</si>
  <si>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</si>
  <si>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</si>
  <si>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</si>
  <si>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</si>
  <si>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</si>
  <si>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</si>
  <si>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</si>
  <si>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</si>
  <si>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</si>
  <si>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</si>
  <si>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</si>
  <si>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</si>
  <si>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</si>
  <si>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</si>
  <si>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</si>
  <si>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</si>
  <si>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</si>
  <si>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</si>
  <si>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</si>
  <si>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</si>
  <si>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</si>
  <si>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</si>
  <si>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</si>
  <si>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</si>
  <si>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</si>
  <si>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</si>
  <si>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</si>
  <si>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</si>
  <si>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</si>
  <si>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</si>
  <si>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</si>
  <si>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</si>
  <si>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</si>
  <si>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</si>
  <si>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</si>
  <si>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</si>
  <si>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</si>
  <si>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</si>
  <si>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</si>
  <si>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</si>
  <si>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</si>
  <si>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</si>
  <si>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</si>
  <si>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</si>
  <si>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</si>
  <si>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</si>
  <si>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</si>
  <si>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</si>
  <si>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</si>
  <si>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</si>
  <si>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</si>
  <si>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</si>
  <si>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</si>
  <si>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</si>
  <si>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</si>
  <si>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</si>
  <si>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</si>
  <si>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</si>
  <si>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</si>
  <si>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</si>
  <si>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</si>
  <si>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</si>
  <si>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</si>
  <si>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</si>
  <si>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</si>
  <si>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</si>
  <si>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</si>
  <si>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</si>
  <si>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</si>
  <si>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</si>
  <si>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tarybos 2022 m. gruodžio 22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</si>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</sst>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44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workbookViewId="0">
      <selection activeCell="A5" sqref="A5:W5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 t="s">
        <v>97</v>
      </c>
      <c r="V1" s="17"/>
      <c r="W1" s="17"/>
    </row>
    <row r="2" spans="1:23" x14ac:dyDescent="0.2">
      <c r="U2" s="17" t="s">
        <v>110</v>
      </c>
      <c r="V2" s="17"/>
      <c r="W2" s="17"/>
    </row>
    <row r="3" spans="1:23" x14ac:dyDescent="0.2">
      <c r="U3" s="17" t="s">
        <v>111</v>
      </c>
      <c r="V3" s="17"/>
      <c r="W3" s="17"/>
    </row>
    <row r="4" spans="1:23" x14ac:dyDescent="0.2">
      <c r="U4" s="102"/>
      <c r="V4" s="102"/>
    </row>
    <row r="5" spans="1:23" ht="17.100000000000001" customHeight="1" x14ac:dyDescent="0.2">
      <c r="A5" s="176" t="s">
        <v>109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31"/>
      <c r="M6" s="31"/>
      <c r="N6" s="31"/>
      <c r="O6" s="31"/>
      <c r="P6" s="1"/>
      <c r="Q6" s="1"/>
      <c r="R6" s="1"/>
      <c r="S6" s="1"/>
      <c r="T6" s="1"/>
      <c r="U6" s="1"/>
      <c r="V6" s="185" t="s">
        <v>1</v>
      </c>
      <c r="W6" s="185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86"/>
      <c r="W7" s="186"/>
    </row>
    <row r="8" spans="1:23" x14ac:dyDescent="0.2">
      <c r="A8" s="13" t="s">
        <v>2</v>
      </c>
      <c r="B8" s="20" t="s">
        <v>3</v>
      </c>
      <c r="C8" s="21" t="s">
        <v>3</v>
      </c>
      <c r="D8" s="22" t="s">
        <v>4</v>
      </c>
      <c r="E8" s="22" t="s">
        <v>5</v>
      </c>
      <c r="F8" s="21" t="s">
        <v>6</v>
      </c>
      <c r="G8" s="99" t="s">
        <v>7</v>
      </c>
      <c r="H8" s="177" t="s">
        <v>96</v>
      </c>
      <c r="I8" s="178"/>
      <c r="J8" s="178"/>
      <c r="K8" s="179"/>
      <c r="L8" s="180" t="s">
        <v>106</v>
      </c>
      <c r="M8" s="178"/>
      <c r="N8" s="178"/>
      <c r="O8" s="179"/>
      <c r="P8" s="181" t="s">
        <v>107</v>
      </c>
      <c r="Q8" s="178"/>
      <c r="R8" s="178"/>
      <c r="S8" s="179"/>
      <c r="T8" s="181" t="s">
        <v>108</v>
      </c>
      <c r="U8" s="178"/>
      <c r="V8" s="178"/>
      <c r="W8" s="182"/>
    </row>
    <row r="9" spans="1:23" x14ac:dyDescent="0.2">
      <c r="A9" s="14" t="s">
        <v>8</v>
      </c>
      <c r="B9" s="23" t="s">
        <v>9</v>
      </c>
      <c r="C9" s="14" t="s">
        <v>8</v>
      </c>
      <c r="D9" s="15" t="s">
        <v>10</v>
      </c>
      <c r="E9" s="15" t="s">
        <v>10</v>
      </c>
      <c r="F9" s="14" t="s">
        <v>11</v>
      </c>
      <c r="G9" s="100" t="s">
        <v>12</v>
      </c>
      <c r="H9" s="24" t="s">
        <v>13</v>
      </c>
      <c r="I9" s="163" t="s">
        <v>14</v>
      </c>
      <c r="J9" s="183"/>
      <c r="K9" s="164"/>
      <c r="L9" s="54" t="s">
        <v>13</v>
      </c>
      <c r="M9" s="165" t="s">
        <v>14</v>
      </c>
      <c r="N9" s="183"/>
      <c r="O9" s="164"/>
      <c r="P9" s="15" t="s">
        <v>13</v>
      </c>
      <c r="Q9" s="163" t="s">
        <v>14</v>
      </c>
      <c r="R9" s="183"/>
      <c r="S9" s="164"/>
      <c r="T9" s="15" t="s">
        <v>13</v>
      </c>
      <c r="U9" s="163" t="s">
        <v>14</v>
      </c>
      <c r="V9" s="183"/>
      <c r="W9" s="184"/>
    </row>
    <row r="10" spans="1:23" ht="21" x14ac:dyDescent="0.2">
      <c r="A10" s="14" t="s">
        <v>10</v>
      </c>
      <c r="B10" s="23" t="s">
        <v>15</v>
      </c>
      <c r="C10" s="14" t="s">
        <v>10</v>
      </c>
      <c r="D10" s="15" t="s">
        <v>15</v>
      </c>
      <c r="E10" s="15" t="s">
        <v>15</v>
      </c>
      <c r="F10" s="14" t="s">
        <v>16</v>
      </c>
      <c r="G10" s="100" t="s">
        <v>16</v>
      </c>
      <c r="H10" s="24" t="s">
        <v>17</v>
      </c>
      <c r="I10" s="163" t="s">
        <v>18</v>
      </c>
      <c r="J10" s="164"/>
      <c r="K10" s="24"/>
      <c r="L10" s="54" t="s">
        <v>17</v>
      </c>
      <c r="M10" s="165" t="s">
        <v>18</v>
      </c>
      <c r="N10" s="164"/>
      <c r="O10" s="55"/>
      <c r="P10" s="15" t="s">
        <v>17</v>
      </c>
      <c r="Q10" s="163" t="s">
        <v>18</v>
      </c>
      <c r="R10" s="164"/>
      <c r="S10" s="24"/>
      <c r="T10" s="15" t="s">
        <v>17</v>
      </c>
      <c r="U10" s="163" t="s">
        <v>18</v>
      </c>
      <c r="V10" s="164"/>
      <c r="W10" s="25"/>
    </row>
    <row r="11" spans="1:23" ht="21" x14ac:dyDescent="0.2">
      <c r="A11" s="14" t="s">
        <v>15</v>
      </c>
      <c r="B11" s="23"/>
      <c r="C11" s="14" t="s">
        <v>15</v>
      </c>
      <c r="D11" s="15"/>
      <c r="E11" s="15"/>
      <c r="F11" s="14"/>
      <c r="G11" s="100"/>
      <c r="H11" s="24"/>
      <c r="I11" s="14" t="s">
        <v>13</v>
      </c>
      <c r="J11" s="15" t="s">
        <v>19</v>
      </c>
      <c r="K11" s="24" t="s">
        <v>20</v>
      </c>
      <c r="L11" s="54"/>
      <c r="M11" s="55" t="s">
        <v>13</v>
      </c>
      <c r="N11" s="54" t="s">
        <v>19</v>
      </c>
      <c r="O11" s="55" t="s">
        <v>20</v>
      </c>
      <c r="P11" s="15"/>
      <c r="Q11" s="24" t="s">
        <v>13</v>
      </c>
      <c r="R11" s="15" t="s">
        <v>19</v>
      </c>
      <c r="S11" s="16" t="s">
        <v>20</v>
      </c>
      <c r="T11" s="15"/>
      <c r="U11" s="24" t="s">
        <v>13</v>
      </c>
      <c r="V11" s="15" t="s">
        <v>19</v>
      </c>
      <c r="W11" s="25" t="s">
        <v>20</v>
      </c>
    </row>
    <row r="12" spans="1:23" x14ac:dyDescent="0.2">
      <c r="A12" s="14"/>
      <c r="B12" s="23"/>
      <c r="C12" s="24"/>
      <c r="D12" s="15"/>
      <c r="E12" s="15"/>
      <c r="F12" s="14"/>
      <c r="G12" s="100"/>
      <c r="H12" s="24"/>
      <c r="I12" s="14"/>
      <c r="J12" s="15" t="s">
        <v>21</v>
      </c>
      <c r="K12" s="24" t="s">
        <v>22</v>
      </c>
      <c r="L12" s="54"/>
      <c r="M12" s="55"/>
      <c r="N12" s="54" t="s">
        <v>21</v>
      </c>
      <c r="O12" s="55" t="s">
        <v>22</v>
      </c>
      <c r="P12" s="15"/>
      <c r="Q12" s="24"/>
      <c r="R12" s="15" t="s">
        <v>21</v>
      </c>
      <c r="S12" s="16" t="s">
        <v>22</v>
      </c>
      <c r="T12" s="15"/>
      <c r="U12" s="24"/>
      <c r="V12" s="15" t="s">
        <v>21</v>
      </c>
      <c r="W12" s="25" t="s">
        <v>22</v>
      </c>
    </row>
    <row r="13" spans="1:23" x14ac:dyDescent="0.2">
      <c r="A13" s="14"/>
      <c r="B13" s="23"/>
      <c r="C13" s="24"/>
      <c r="D13" s="15"/>
      <c r="E13" s="15"/>
      <c r="F13" s="14"/>
      <c r="G13" s="100"/>
      <c r="H13" s="24"/>
      <c r="I13" s="14"/>
      <c r="J13" s="15"/>
      <c r="K13" s="24" t="s">
        <v>23</v>
      </c>
      <c r="L13" s="54"/>
      <c r="M13" s="55"/>
      <c r="N13" s="54"/>
      <c r="O13" s="55" t="s">
        <v>23</v>
      </c>
      <c r="P13" s="15"/>
      <c r="Q13" s="24"/>
      <c r="R13" s="15"/>
      <c r="S13" s="16" t="s">
        <v>23</v>
      </c>
      <c r="T13" s="15"/>
      <c r="U13" s="24"/>
      <c r="V13" s="15"/>
      <c r="W13" s="25" t="s">
        <v>23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24</v>
      </c>
      <c r="L14" s="54"/>
      <c r="M14" s="55"/>
      <c r="N14" s="54"/>
      <c r="O14" s="55" t="s">
        <v>24</v>
      </c>
      <c r="P14" s="15"/>
      <c r="Q14" s="24"/>
      <c r="R14" s="15"/>
      <c r="S14" s="16" t="s">
        <v>24</v>
      </c>
      <c r="T14" s="15"/>
      <c r="U14" s="24"/>
      <c r="V14" s="15"/>
      <c r="W14" s="25" t="s">
        <v>24</v>
      </c>
    </row>
    <row r="15" spans="1:23" x14ac:dyDescent="0.2">
      <c r="A15" s="2" t="s">
        <v>25</v>
      </c>
      <c r="B15" s="166"/>
      <c r="C15" s="120"/>
      <c r="D15" s="120"/>
      <c r="E15" s="120"/>
      <c r="F15" s="121" t="s">
        <v>100</v>
      </c>
      <c r="G15" s="131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2"/>
    </row>
    <row r="16" spans="1:23" x14ac:dyDescent="0.2">
      <c r="A16" s="167" t="s">
        <v>25</v>
      </c>
      <c r="B16" s="26" t="s">
        <v>33</v>
      </c>
      <c r="C16" s="170"/>
      <c r="D16" s="120"/>
      <c r="E16" s="120"/>
      <c r="F16" s="125" t="s">
        <v>47</v>
      </c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2"/>
    </row>
    <row r="17" spans="1:23" x14ac:dyDescent="0.2">
      <c r="A17" s="168"/>
      <c r="B17" s="171" t="s">
        <v>33</v>
      </c>
      <c r="C17" s="6" t="s">
        <v>26</v>
      </c>
      <c r="D17" s="119"/>
      <c r="E17" s="120"/>
      <c r="F17" s="121" t="s">
        <v>48</v>
      </c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2"/>
    </row>
    <row r="18" spans="1:23" x14ac:dyDescent="0.2">
      <c r="A18" s="168"/>
      <c r="B18" s="172"/>
      <c r="C18" s="135" t="s">
        <v>26</v>
      </c>
      <c r="D18" s="4" t="s">
        <v>26</v>
      </c>
      <c r="E18" s="5"/>
      <c r="F18" s="125" t="s">
        <v>49</v>
      </c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2"/>
    </row>
    <row r="19" spans="1:23" x14ac:dyDescent="0.2">
      <c r="A19" s="168"/>
      <c r="B19" s="172"/>
      <c r="C19" s="136"/>
      <c r="D19" s="126" t="s">
        <v>26</v>
      </c>
      <c r="E19" s="6" t="s">
        <v>26</v>
      </c>
      <c r="F19" s="121" t="s">
        <v>50</v>
      </c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2"/>
    </row>
    <row r="20" spans="1:23" ht="67.5" x14ac:dyDescent="0.2">
      <c r="A20" s="168"/>
      <c r="B20" s="172"/>
      <c r="C20" s="136"/>
      <c r="D20" s="127"/>
      <c r="E20" s="3" t="s">
        <v>26</v>
      </c>
      <c r="F20" s="3" t="s">
        <v>40</v>
      </c>
      <c r="G20" s="3" t="s">
        <v>29</v>
      </c>
      <c r="H20" s="47">
        <v>206</v>
      </c>
      <c r="I20" s="48">
        <v>206</v>
      </c>
      <c r="J20" s="48">
        <v>3.8</v>
      </c>
      <c r="K20" s="48">
        <v>0</v>
      </c>
      <c r="L20" s="32">
        <v>197.9</v>
      </c>
      <c r="M20" s="33">
        <v>197.9</v>
      </c>
      <c r="N20" s="33">
        <v>4.0999999999999996</v>
      </c>
      <c r="O20" s="33">
        <v>0</v>
      </c>
      <c r="P20" s="47">
        <v>202.8</v>
      </c>
      <c r="Q20" s="48">
        <v>202.8</v>
      </c>
      <c r="R20" s="48">
        <v>3.8</v>
      </c>
      <c r="S20" s="48">
        <v>0</v>
      </c>
      <c r="T20" s="47">
        <v>202.8</v>
      </c>
      <c r="U20" s="48">
        <v>202.8</v>
      </c>
      <c r="V20" s="48">
        <v>3.8</v>
      </c>
      <c r="W20" s="49">
        <v>0</v>
      </c>
    </row>
    <row r="21" spans="1:23" x14ac:dyDescent="0.2">
      <c r="A21" s="168"/>
      <c r="B21" s="172"/>
      <c r="C21" s="136"/>
      <c r="D21" s="127"/>
      <c r="E21" s="9"/>
      <c r="F21" s="133" t="s">
        <v>30</v>
      </c>
      <c r="G21" s="129"/>
      <c r="H21" s="52">
        <f t="shared" ref="H21:W21" si="0">H20</f>
        <v>206</v>
      </c>
      <c r="I21" s="52">
        <f t="shared" si="0"/>
        <v>206</v>
      </c>
      <c r="J21" s="52">
        <f t="shared" si="0"/>
        <v>3.8</v>
      </c>
      <c r="K21" s="52">
        <f t="shared" si="0"/>
        <v>0</v>
      </c>
      <c r="L21" s="36">
        <f t="shared" si="0"/>
        <v>197.9</v>
      </c>
      <c r="M21" s="36">
        <f t="shared" si="0"/>
        <v>197.9</v>
      </c>
      <c r="N21" s="36">
        <f t="shared" si="0"/>
        <v>4.0999999999999996</v>
      </c>
      <c r="O21" s="36">
        <f t="shared" si="0"/>
        <v>0</v>
      </c>
      <c r="P21" s="52">
        <f t="shared" si="0"/>
        <v>202.8</v>
      </c>
      <c r="Q21" s="52">
        <f t="shared" si="0"/>
        <v>202.8</v>
      </c>
      <c r="R21" s="52">
        <f t="shared" si="0"/>
        <v>3.8</v>
      </c>
      <c r="S21" s="52">
        <f t="shared" si="0"/>
        <v>0</v>
      </c>
      <c r="T21" s="52">
        <f t="shared" si="0"/>
        <v>202.8</v>
      </c>
      <c r="U21" s="52">
        <f t="shared" si="0"/>
        <v>202.8</v>
      </c>
      <c r="V21" s="52">
        <f t="shared" si="0"/>
        <v>3.8</v>
      </c>
      <c r="W21" s="53">
        <f t="shared" si="0"/>
        <v>0</v>
      </c>
    </row>
    <row r="22" spans="1:23" x14ac:dyDescent="0.2">
      <c r="A22" s="168"/>
      <c r="B22" s="172"/>
      <c r="C22" s="136"/>
      <c r="D22" s="127"/>
      <c r="E22" s="6" t="s">
        <v>31</v>
      </c>
      <c r="F22" s="121" t="s">
        <v>51</v>
      </c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2"/>
    </row>
    <row r="23" spans="1:23" ht="67.5" x14ac:dyDescent="0.2">
      <c r="A23" s="168"/>
      <c r="B23" s="172"/>
      <c r="C23" s="136"/>
      <c r="D23" s="127"/>
      <c r="E23" s="3" t="s">
        <v>31</v>
      </c>
      <c r="F23" s="3" t="s">
        <v>40</v>
      </c>
      <c r="G23" s="3" t="s">
        <v>29</v>
      </c>
      <c r="H23" s="47">
        <v>447.1</v>
      </c>
      <c r="I23" s="48">
        <v>447.1</v>
      </c>
      <c r="J23" s="48">
        <v>13.4</v>
      </c>
      <c r="K23" s="48">
        <v>0</v>
      </c>
      <c r="L23" s="32">
        <v>513.20000000000005</v>
      </c>
      <c r="M23" s="33">
        <v>513.20000000000005</v>
      </c>
      <c r="N23" s="33">
        <v>15.9</v>
      </c>
      <c r="O23" s="33">
        <v>0</v>
      </c>
      <c r="P23" s="47">
        <v>469</v>
      </c>
      <c r="Q23" s="48">
        <v>469</v>
      </c>
      <c r="R23" s="48">
        <v>15</v>
      </c>
      <c r="S23" s="48">
        <v>0</v>
      </c>
      <c r="T23" s="47">
        <v>469</v>
      </c>
      <c r="U23" s="48">
        <v>469</v>
      </c>
      <c r="V23" s="48">
        <v>15</v>
      </c>
      <c r="W23" s="49">
        <v>0</v>
      </c>
    </row>
    <row r="24" spans="1:23" x14ac:dyDescent="0.2">
      <c r="A24" s="168"/>
      <c r="B24" s="172"/>
      <c r="C24" s="136"/>
      <c r="D24" s="127"/>
      <c r="E24" s="9"/>
      <c r="F24" s="133" t="s">
        <v>30</v>
      </c>
      <c r="G24" s="129"/>
      <c r="H24" s="52">
        <f t="shared" ref="H24:W24" si="1">H23</f>
        <v>447.1</v>
      </c>
      <c r="I24" s="52">
        <f t="shared" si="1"/>
        <v>447.1</v>
      </c>
      <c r="J24" s="52">
        <f t="shared" si="1"/>
        <v>13.4</v>
      </c>
      <c r="K24" s="52">
        <f t="shared" si="1"/>
        <v>0</v>
      </c>
      <c r="L24" s="36">
        <f t="shared" si="1"/>
        <v>513.20000000000005</v>
      </c>
      <c r="M24" s="36">
        <f t="shared" si="1"/>
        <v>513.20000000000005</v>
      </c>
      <c r="N24" s="36">
        <f t="shared" si="1"/>
        <v>15.9</v>
      </c>
      <c r="O24" s="36">
        <f t="shared" si="1"/>
        <v>0</v>
      </c>
      <c r="P24" s="52">
        <f t="shared" si="1"/>
        <v>469</v>
      </c>
      <c r="Q24" s="52">
        <f t="shared" si="1"/>
        <v>469</v>
      </c>
      <c r="R24" s="52">
        <f t="shared" si="1"/>
        <v>15</v>
      </c>
      <c r="S24" s="52">
        <f t="shared" si="1"/>
        <v>0</v>
      </c>
      <c r="T24" s="52">
        <f t="shared" si="1"/>
        <v>469</v>
      </c>
      <c r="U24" s="52">
        <f t="shared" si="1"/>
        <v>469</v>
      </c>
      <c r="V24" s="52">
        <f t="shared" si="1"/>
        <v>15</v>
      </c>
      <c r="W24" s="53">
        <f t="shared" si="1"/>
        <v>0</v>
      </c>
    </row>
    <row r="25" spans="1:23" x14ac:dyDescent="0.2">
      <c r="A25" s="168"/>
      <c r="B25" s="172"/>
      <c r="C25" s="136"/>
      <c r="D25" s="127"/>
      <c r="E25" s="6" t="s">
        <v>32</v>
      </c>
      <c r="F25" s="121" t="s">
        <v>52</v>
      </c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2"/>
    </row>
    <row r="26" spans="1:23" ht="67.5" x14ac:dyDescent="0.2">
      <c r="A26" s="168"/>
      <c r="B26" s="172"/>
      <c r="C26" s="136"/>
      <c r="D26" s="127"/>
      <c r="E26" s="154" t="s">
        <v>32</v>
      </c>
      <c r="F26" s="3" t="s">
        <v>40</v>
      </c>
      <c r="G26" s="3" t="s">
        <v>29</v>
      </c>
      <c r="H26" s="47">
        <v>858.6</v>
      </c>
      <c r="I26" s="48">
        <v>858.6</v>
      </c>
      <c r="J26" s="48">
        <v>183.1</v>
      </c>
      <c r="K26" s="48">
        <v>0</v>
      </c>
      <c r="L26" s="32">
        <v>783</v>
      </c>
      <c r="M26" s="33">
        <v>783</v>
      </c>
      <c r="N26" s="33">
        <v>22.3</v>
      </c>
      <c r="O26" s="33">
        <v>0</v>
      </c>
      <c r="P26" s="47">
        <v>826.3</v>
      </c>
      <c r="Q26" s="48">
        <v>826.3</v>
      </c>
      <c r="R26" s="48">
        <v>186.6</v>
      </c>
      <c r="S26" s="48">
        <v>0</v>
      </c>
      <c r="T26" s="47">
        <v>830.6</v>
      </c>
      <c r="U26" s="48">
        <v>830.6</v>
      </c>
      <c r="V26" s="48">
        <v>189.5</v>
      </c>
      <c r="W26" s="49">
        <v>0</v>
      </c>
    </row>
    <row r="27" spans="1:23" ht="67.5" x14ac:dyDescent="0.2">
      <c r="A27" s="168"/>
      <c r="B27" s="172"/>
      <c r="C27" s="136"/>
      <c r="D27" s="127"/>
      <c r="E27" s="136"/>
      <c r="F27" s="3" t="s">
        <v>45</v>
      </c>
      <c r="G27" s="3" t="s">
        <v>29</v>
      </c>
      <c r="H27" s="47">
        <v>260.60000000000002</v>
      </c>
      <c r="I27" s="98">
        <v>260.60000000000002</v>
      </c>
      <c r="J27" s="48">
        <v>249</v>
      </c>
      <c r="K27" s="48">
        <v>0</v>
      </c>
      <c r="L27" s="32">
        <v>586.79999999999995</v>
      </c>
      <c r="M27" s="33">
        <v>586.79999999999995</v>
      </c>
      <c r="N27" s="33">
        <v>568.5</v>
      </c>
      <c r="O27" s="33">
        <v>0</v>
      </c>
      <c r="P27" s="47">
        <v>303</v>
      </c>
      <c r="Q27" s="48">
        <v>303</v>
      </c>
      <c r="R27" s="48">
        <v>288</v>
      </c>
      <c r="S27" s="48">
        <v>0</v>
      </c>
      <c r="T27" s="47">
        <v>0</v>
      </c>
      <c r="U27" s="48">
        <v>0</v>
      </c>
      <c r="V27" s="48">
        <v>0</v>
      </c>
      <c r="W27" s="49">
        <v>0</v>
      </c>
    </row>
    <row r="28" spans="1:23" x14ac:dyDescent="0.2">
      <c r="A28" s="168"/>
      <c r="B28" s="172"/>
      <c r="C28" s="136"/>
      <c r="D28" s="127"/>
      <c r="E28" s="9"/>
      <c r="F28" s="133" t="s">
        <v>30</v>
      </c>
      <c r="G28" s="129"/>
      <c r="H28" s="52">
        <f t="shared" ref="H28:W28" si="2">SUM(H26:H27)</f>
        <v>1119.2</v>
      </c>
      <c r="I28" s="52">
        <f t="shared" si="2"/>
        <v>1119.2</v>
      </c>
      <c r="J28" s="52">
        <f t="shared" si="2"/>
        <v>432.1</v>
      </c>
      <c r="K28" s="52">
        <f t="shared" si="2"/>
        <v>0</v>
      </c>
      <c r="L28" s="36">
        <f t="shared" si="2"/>
        <v>1369.8</v>
      </c>
      <c r="M28" s="36">
        <f t="shared" si="2"/>
        <v>1369.8</v>
      </c>
      <c r="N28" s="36">
        <f t="shared" si="2"/>
        <v>590.79999999999995</v>
      </c>
      <c r="O28" s="36">
        <f t="shared" si="2"/>
        <v>0</v>
      </c>
      <c r="P28" s="52">
        <f t="shared" si="2"/>
        <v>1129.3</v>
      </c>
      <c r="Q28" s="52">
        <f t="shared" si="2"/>
        <v>1129.3</v>
      </c>
      <c r="R28" s="52">
        <f t="shared" si="2"/>
        <v>474.6</v>
      </c>
      <c r="S28" s="52">
        <f t="shared" si="2"/>
        <v>0</v>
      </c>
      <c r="T28" s="52">
        <f t="shared" si="2"/>
        <v>830.6</v>
      </c>
      <c r="U28" s="52">
        <f t="shared" si="2"/>
        <v>830.6</v>
      </c>
      <c r="V28" s="52">
        <f t="shared" si="2"/>
        <v>189.5</v>
      </c>
      <c r="W28" s="53">
        <f t="shared" si="2"/>
        <v>0</v>
      </c>
    </row>
    <row r="29" spans="1:23" ht="13.5" customHeight="1" x14ac:dyDescent="0.2">
      <c r="A29" s="168"/>
      <c r="B29" s="172"/>
      <c r="C29" s="136"/>
      <c r="D29" s="127"/>
      <c r="E29" s="56" t="s">
        <v>38</v>
      </c>
      <c r="F29" s="115" t="s">
        <v>101</v>
      </c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6"/>
    </row>
    <row r="30" spans="1:23" ht="67.5" x14ac:dyDescent="0.2">
      <c r="A30" s="168"/>
      <c r="B30" s="172"/>
      <c r="C30" s="136"/>
      <c r="D30" s="127"/>
      <c r="E30" s="2"/>
      <c r="F30" s="57">
        <v>188714469</v>
      </c>
      <c r="G30" s="59" t="s">
        <v>29</v>
      </c>
      <c r="H30" s="58">
        <v>0</v>
      </c>
      <c r="I30" s="61">
        <v>0</v>
      </c>
      <c r="J30" s="61">
        <v>0</v>
      </c>
      <c r="K30" s="61">
        <v>0</v>
      </c>
      <c r="L30" s="110">
        <v>97.902000000000001</v>
      </c>
      <c r="M30" s="60">
        <v>88.484999999999999</v>
      </c>
      <c r="N30" s="60">
        <v>4.82</v>
      </c>
      <c r="O30" s="60">
        <v>9.4169999999999998</v>
      </c>
      <c r="P30" s="58">
        <v>57</v>
      </c>
      <c r="Q30" s="61">
        <v>57</v>
      </c>
      <c r="R30" s="61">
        <v>2.8</v>
      </c>
      <c r="S30" s="61">
        <v>0</v>
      </c>
      <c r="T30" s="58">
        <v>57</v>
      </c>
      <c r="U30" s="61">
        <v>57</v>
      </c>
      <c r="V30" s="61">
        <v>2.8</v>
      </c>
      <c r="W30" s="61">
        <v>0</v>
      </c>
    </row>
    <row r="31" spans="1:23" x14ac:dyDescent="0.2">
      <c r="A31" s="168"/>
      <c r="B31" s="172"/>
      <c r="C31" s="136"/>
      <c r="D31" s="127"/>
      <c r="E31" s="64"/>
      <c r="F31" s="117" t="s">
        <v>30</v>
      </c>
      <c r="G31" s="118"/>
      <c r="H31" s="63">
        <f t="shared" ref="H31:W31" si="3">H30</f>
        <v>0</v>
      </c>
      <c r="I31" s="63">
        <f t="shared" si="3"/>
        <v>0</v>
      </c>
      <c r="J31" s="63">
        <f t="shared" si="3"/>
        <v>0</v>
      </c>
      <c r="K31" s="63">
        <f t="shared" si="3"/>
        <v>0</v>
      </c>
      <c r="L31" s="62">
        <f t="shared" si="3"/>
        <v>97.902000000000001</v>
      </c>
      <c r="M31" s="62">
        <f t="shared" si="3"/>
        <v>88.484999999999999</v>
      </c>
      <c r="N31" s="62">
        <f t="shared" si="3"/>
        <v>4.82</v>
      </c>
      <c r="O31" s="62">
        <f t="shared" si="3"/>
        <v>9.4169999999999998</v>
      </c>
      <c r="P31" s="63">
        <f t="shared" si="3"/>
        <v>57</v>
      </c>
      <c r="Q31" s="63">
        <f t="shared" si="3"/>
        <v>57</v>
      </c>
      <c r="R31" s="63">
        <f t="shared" si="3"/>
        <v>2.8</v>
      </c>
      <c r="S31" s="63">
        <f t="shared" si="3"/>
        <v>0</v>
      </c>
      <c r="T31" s="63">
        <f t="shared" si="3"/>
        <v>57</v>
      </c>
      <c r="U31" s="63">
        <f t="shared" si="3"/>
        <v>57</v>
      </c>
      <c r="V31" s="63">
        <f t="shared" si="3"/>
        <v>2.8</v>
      </c>
      <c r="W31" s="63">
        <f t="shared" si="3"/>
        <v>0</v>
      </c>
    </row>
    <row r="32" spans="1:23" x14ac:dyDescent="0.2">
      <c r="A32" s="168"/>
      <c r="B32" s="172"/>
      <c r="C32" s="136"/>
      <c r="D32" s="127"/>
      <c r="E32" s="6" t="s">
        <v>41</v>
      </c>
      <c r="F32" s="121" t="s">
        <v>53</v>
      </c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2"/>
    </row>
    <row r="33" spans="1:25" ht="67.5" x14ac:dyDescent="0.2">
      <c r="A33" s="168"/>
      <c r="B33" s="172"/>
      <c r="C33" s="136"/>
      <c r="D33" s="127"/>
      <c r="E33" s="3" t="s">
        <v>41</v>
      </c>
      <c r="F33" s="3" t="s">
        <v>46</v>
      </c>
      <c r="G33" s="3" t="s">
        <v>29</v>
      </c>
      <c r="H33" s="47">
        <v>340</v>
      </c>
      <c r="I33" s="48">
        <v>340</v>
      </c>
      <c r="J33" s="48">
        <v>239.8</v>
      </c>
      <c r="K33" s="48">
        <v>0</v>
      </c>
      <c r="L33" s="32">
        <v>397.6</v>
      </c>
      <c r="M33" s="33">
        <v>397.6</v>
      </c>
      <c r="N33" s="33">
        <v>271.8</v>
      </c>
      <c r="O33" s="33">
        <v>0</v>
      </c>
      <c r="P33" s="47">
        <v>378.1</v>
      </c>
      <c r="Q33" s="48">
        <v>378.1</v>
      </c>
      <c r="R33" s="48">
        <v>271.5</v>
      </c>
      <c r="S33" s="48">
        <v>0</v>
      </c>
      <c r="T33" s="47">
        <v>397</v>
      </c>
      <c r="U33" s="48">
        <v>397</v>
      </c>
      <c r="V33" s="48">
        <v>285.10000000000002</v>
      </c>
      <c r="W33" s="49">
        <v>0</v>
      </c>
    </row>
    <row r="34" spans="1:25" x14ac:dyDescent="0.2">
      <c r="A34" s="168"/>
      <c r="B34" s="172"/>
      <c r="C34" s="136"/>
      <c r="D34" s="127"/>
      <c r="E34" s="9"/>
      <c r="F34" s="133" t="s">
        <v>30</v>
      </c>
      <c r="G34" s="129"/>
      <c r="H34" s="52">
        <f t="shared" ref="H34:M34" si="4">H33</f>
        <v>340</v>
      </c>
      <c r="I34" s="52">
        <f t="shared" si="4"/>
        <v>340</v>
      </c>
      <c r="J34" s="52">
        <f t="shared" si="4"/>
        <v>239.8</v>
      </c>
      <c r="K34" s="52">
        <f t="shared" si="4"/>
        <v>0</v>
      </c>
      <c r="L34" s="36">
        <f t="shared" si="4"/>
        <v>397.6</v>
      </c>
      <c r="M34" s="36">
        <f t="shared" si="4"/>
        <v>397.6</v>
      </c>
      <c r="N34" s="36">
        <f t="shared" ref="N34:W34" si="5">N33</f>
        <v>271.8</v>
      </c>
      <c r="O34" s="36">
        <f t="shared" si="5"/>
        <v>0</v>
      </c>
      <c r="P34" s="52">
        <f t="shared" si="5"/>
        <v>378.1</v>
      </c>
      <c r="Q34" s="52">
        <f t="shared" si="5"/>
        <v>378.1</v>
      </c>
      <c r="R34" s="52">
        <f t="shared" si="5"/>
        <v>271.5</v>
      </c>
      <c r="S34" s="52">
        <f t="shared" si="5"/>
        <v>0</v>
      </c>
      <c r="T34" s="52">
        <f t="shared" si="5"/>
        <v>397</v>
      </c>
      <c r="U34" s="52">
        <f t="shared" si="5"/>
        <v>397</v>
      </c>
      <c r="V34" s="52">
        <f t="shared" si="5"/>
        <v>285.10000000000002</v>
      </c>
      <c r="W34" s="53">
        <f t="shared" si="5"/>
        <v>0</v>
      </c>
    </row>
    <row r="35" spans="1:25" x14ac:dyDescent="0.2">
      <c r="A35" s="168"/>
      <c r="B35" s="172"/>
      <c r="C35" s="136"/>
      <c r="D35" s="127"/>
      <c r="E35" s="6" t="s">
        <v>42</v>
      </c>
      <c r="F35" s="134" t="s">
        <v>54</v>
      </c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2"/>
    </row>
    <row r="36" spans="1:25" ht="45" x14ac:dyDescent="0.2">
      <c r="A36" s="168"/>
      <c r="B36" s="172"/>
      <c r="C36" s="136"/>
      <c r="D36" s="127"/>
      <c r="E36" s="3" t="s">
        <v>42</v>
      </c>
      <c r="F36" s="65" t="s">
        <v>40</v>
      </c>
      <c r="G36" s="65" t="s">
        <v>37</v>
      </c>
      <c r="H36" s="47">
        <v>0</v>
      </c>
      <c r="I36" s="48">
        <v>0</v>
      </c>
      <c r="J36" s="48">
        <v>0</v>
      </c>
      <c r="K36" s="48">
        <v>0</v>
      </c>
      <c r="L36" s="32">
        <v>0</v>
      </c>
      <c r="M36" s="33">
        <v>0</v>
      </c>
      <c r="N36" s="33">
        <v>0</v>
      </c>
      <c r="O36" s="33">
        <v>0</v>
      </c>
      <c r="P36" s="7">
        <v>100</v>
      </c>
      <c r="Q36" s="8">
        <v>100</v>
      </c>
      <c r="R36" s="8">
        <v>6.5</v>
      </c>
      <c r="S36" s="8">
        <v>0</v>
      </c>
      <c r="T36" s="7">
        <v>90</v>
      </c>
      <c r="U36" s="8">
        <v>90</v>
      </c>
      <c r="V36" s="8">
        <v>5.9</v>
      </c>
      <c r="W36" s="27">
        <v>0</v>
      </c>
    </row>
    <row r="37" spans="1:25" ht="44.25" customHeight="1" x14ac:dyDescent="0.2">
      <c r="A37" s="168"/>
      <c r="B37" s="172"/>
      <c r="C37" s="136"/>
      <c r="D37" s="127"/>
      <c r="E37" s="83" t="s">
        <v>42</v>
      </c>
      <c r="F37" s="85">
        <v>188714469</v>
      </c>
      <c r="G37" s="85" t="s">
        <v>105</v>
      </c>
      <c r="H37" s="9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47">
        <v>0</v>
      </c>
      <c r="Q37" s="48">
        <v>0</v>
      </c>
      <c r="R37" s="48">
        <v>0</v>
      </c>
      <c r="S37" s="48">
        <v>0</v>
      </c>
      <c r="T37" s="47">
        <v>0</v>
      </c>
      <c r="U37" s="48">
        <v>0</v>
      </c>
      <c r="V37" s="48">
        <v>0</v>
      </c>
      <c r="W37" s="49">
        <v>0</v>
      </c>
    </row>
    <row r="38" spans="1:25" x14ac:dyDescent="0.2">
      <c r="A38" s="168"/>
      <c r="B38" s="172"/>
      <c r="C38" s="136"/>
      <c r="D38" s="127"/>
      <c r="E38" s="9"/>
      <c r="F38" s="128" t="s">
        <v>30</v>
      </c>
      <c r="G38" s="156"/>
      <c r="H38" s="52">
        <f>H36+H37</f>
        <v>0</v>
      </c>
      <c r="I38" s="52">
        <f>I36</f>
        <v>0</v>
      </c>
      <c r="J38" s="52">
        <f t="shared" ref="J38:W38" si="6">J36+J37</f>
        <v>0</v>
      </c>
      <c r="K38" s="52">
        <f t="shared" si="6"/>
        <v>0</v>
      </c>
      <c r="L38" s="36">
        <f t="shared" si="6"/>
        <v>0</v>
      </c>
      <c r="M38" s="36">
        <f t="shared" si="6"/>
        <v>0</v>
      </c>
      <c r="N38" s="36">
        <f t="shared" si="6"/>
        <v>0</v>
      </c>
      <c r="O38" s="36">
        <f t="shared" si="6"/>
        <v>0</v>
      </c>
      <c r="P38" s="18">
        <f t="shared" si="6"/>
        <v>100</v>
      </c>
      <c r="Q38" s="18">
        <f t="shared" si="6"/>
        <v>100</v>
      </c>
      <c r="R38" s="18">
        <f t="shared" si="6"/>
        <v>6.5</v>
      </c>
      <c r="S38" s="18">
        <f t="shared" si="6"/>
        <v>0</v>
      </c>
      <c r="T38" s="18">
        <f t="shared" si="6"/>
        <v>90</v>
      </c>
      <c r="U38" s="18">
        <f t="shared" si="6"/>
        <v>90</v>
      </c>
      <c r="V38" s="18">
        <f t="shared" si="6"/>
        <v>5.9</v>
      </c>
      <c r="W38" s="28">
        <f t="shared" si="6"/>
        <v>0</v>
      </c>
    </row>
    <row r="39" spans="1:25" x14ac:dyDescent="0.2">
      <c r="A39" s="168"/>
      <c r="B39" s="172"/>
      <c r="C39" s="136"/>
      <c r="D39" s="127"/>
      <c r="E39" s="6" t="s">
        <v>55</v>
      </c>
      <c r="F39" s="121" t="s">
        <v>56</v>
      </c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2"/>
    </row>
    <row r="40" spans="1:25" ht="67.5" x14ac:dyDescent="0.2">
      <c r="A40" s="168"/>
      <c r="B40" s="172"/>
      <c r="C40" s="136"/>
      <c r="D40" s="127"/>
      <c r="E40" s="3" t="s">
        <v>55</v>
      </c>
      <c r="F40" s="3" t="s">
        <v>40</v>
      </c>
      <c r="G40" s="3" t="s">
        <v>29</v>
      </c>
      <c r="H40" s="47">
        <v>4.9000000000000004</v>
      </c>
      <c r="I40" s="48">
        <v>4.9000000000000004</v>
      </c>
      <c r="J40" s="48">
        <v>0.19</v>
      </c>
      <c r="K40" s="48">
        <v>0</v>
      </c>
      <c r="L40" s="112">
        <v>13.6</v>
      </c>
      <c r="M40" s="111">
        <v>13.6</v>
      </c>
      <c r="N40" s="33">
        <v>0.3</v>
      </c>
      <c r="O40" s="33">
        <v>0</v>
      </c>
      <c r="P40" s="47">
        <v>4.9000000000000004</v>
      </c>
      <c r="Q40" s="48">
        <v>4.9000000000000004</v>
      </c>
      <c r="R40" s="48">
        <v>0.1</v>
      </c>
      <c r="S40" s="48">
        <v>0</v>
      </c>
      <c r="T40" s="47">
        <v>4.9000000000000004</v>
      </c>
      <c r="U40" s="48">
        <v>4.9000000000000004</v>
      </c>
      <c r="V40" s="48">
        <v>0.1</v>
      </c>
      <c r="W40" s="49">
        <v>0</v>
      </c>
    </row>
    <row r="41" spans="1:25" x14ac:dyDescent="0.2">
      <c r="A41" s="168"/>
      <c r="B41" s="172"/>
      <c r="C41" s="136"/>
      <c r="D41" s="127"/>
      <c r="E41" s="9"/>
      <c r="F41" s="133" t="s">
        <v>30</v>
      </c>
      <c r="G41" s="129"/>
      <c r="H41" s="52">
        <f>H40</f>
        <v>4.9000000000000004</v>
      </c>
      <c r="I41" s="52">
        <f>I40</f>
        <v>4.9000000000000004</v>
      </c>
      <c r="J41" s="52">
        <f>J40</f>
        <v>0.19</v>
      </c>
      <c r="K41" s="52">
        <f>K382</f>
        <v>0</v>
      </c>
      <c r="L41" s="36">
        <f t="shared" ref="L41:U41" si="7">L40</f>
        <v>13.6</v>
      </c>
      <c r="M41" s="36">
        <f t="shared" si="7"/>
        <v>13.6</v>
      </c>
      <c r="N41" s="36">
        <f t="shared" si="7"/>
        <v>0.3</v>
      </c>
      <c r="O41" s="36">
        <f t="shared" si="7"/>
        <v>0</v>
      </c>
      <c r="P41" s="52">
        <f t="shared" si="7"/>
        <v>4.9000000000000004</v>
      </c>
      <c r="Q41" s="52">
        <f t="shared" si="7"/>
        <v>4.9000000000000004</v>
      </c>
      <c r="R41" s="52">
        <f t="shared" si="7"/>
        <v>0.1</v>
      </c>
      <c r="S41" s="52">
        <f t="shared" si="7"/>
        <v>0</v>
      </c>
      <c r="T41" s="52">
        <f t="shared" si="7"/>
        <v>4.9000000000000004</v>
      </c>
      <c r="U41" s="52">
        <f t="shared" si="7"/>
        <v>4.9000000000000004</v>
      </c>
      <c r="V41" s="52">
        <v>0.1</v>
      </c>
      <c r="W41" s="53">
        <v>0</v>
      </c>
    </row>
    <row r="42" spans="1:25" x14ac:dyDescent="0.2">
      <c r="A42" s="168"/>
      <c r="B42" s="172"/>
      <c r="C42" s="136"/>
      <c r="D42" s="127"/>
      <c r="E42" s="6" t="s">
        <v>57</v>
      </c>
      <c r="F42" s="134" t="s">
        <v>58</v>
      </c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2"/>
    </row>
    <row r="43" spans="1:25" ht="67.5" x14ac:dyDescent="0.2">
      <c r="A43" s="168"/>
      <c r="B43" s="172"/>
      <c r="C43" s="136"/>
      <c r="D43" s="127"/>
      <c r="E43" s="3" t="s">
        <v>57</v>
      </c>
      <c r="F43" s="3" t="s">
        <v>40</v>
      </c>
      <c r="G43" s="3" t="s">
        <v>29</v>
      </c>
      <c r="H43" s="47">
        <v>2.1</v>
      </c>
      <c r="I43" s="48">
        <v>2.1</v>
      </c>
      <c r="J43" s="48">
        <v>2</v>
      </c>
      <c r="K43" s="48">
        <v>0</v>
      </c>
      <c r="L43" s="32">
        <v>2.7</v>
      </c>
      <c r="M43" s="33">
        <v>2.7</v>
      </c>
      <c r="N43" s="33">
        <v>2.6</v>
      </c>
      <c r="O43" s="33">
        <v>0</v>
      </c>
      <c r="P43" s="47">
        <v>2.5</v>
      </c>
      <c r="Q43" s="48">
        <v>2.5</v>
      </c>
      <c r="R43" s="48">
        <v>2</v>
      </c>
      <c r="S43" s="48">
        <v>0</v>
      </c>
      <c r="T43" s="47">
        <v>2.5</v>
      </c>
      <c r="U43" s="48">
        <v>2.5</v>
      </c>
      <c r="V43" s="48">
        <v>2</v>
      </c>
      <c r="W43" s="49">
        <v>0</v>
      </c>
    </row>
    <row r="44" spans="1:25" x14ac:dyDescent="0.2">
      <c r="A44" s="168"/>
      <c r="B44" s="172"/>
      <c r="C44" s="136"/>
      <c r="D44" s="127"/>
      <c r="E44" s="9"/>
      <c r="F44" s="133" t="s">
        <v>30</v>
      </c>
      <c r="G44" s="129"/>
      <c r="H44" s="52">
        <f t="shared" ref="H44:W44" si="8">H43</f>
        <v>2.1</v>
      </c>
      <c r="I44" s="52">
        <f t="shared" si="8"/>
        <v>2.1</v>
      </c>
      <c r="J44" s="52">
        <f t="shared" si="8"/>
        <v>2</v>
      </c>
      <c r="K44" s="52">
        <f t="shared" si="8"/>
        <v>0</v>
      </c>
      <c r="L44" s="36">
        <f t="shared" si="8"/>
        <v>2.7</v>
      </c>
      <c r="M44" s="36">
        <f t="shared" si="8"/>
        <v>2.7</v>
      </c>
      <c r="N44" s="36">
        <f t="shared" si="8"/>
        <v>2.6</v>
      </c>
      <c r="O44" s="36">
        <f t="shared" si="8"/>
        <v>0</v>
      </c>
      <c r="P44" s="52">
        <f t="shared" si="8"/>
        <v>2.5</v>
      </c>
      <c r="Q44" s="52">
        <f t="shared" si="8"/>
        <v>2.5</v>
      </c>
      <c r="R44" s="52">
        <f t="shared" si="8"/>
        <v>2</v>
      </c>
      <c r="S44" s="52">
        <f t="shared" si="8"/>
        <v>0</v>
      </c>
      <c r="T44" s="52">
        <f t="shared" si="8"/>
        <v>2.5</v>
      </c>
      <c r="U44" s="52">
        <f t="shared" si="8"/>
        <v>2.5</v>
      </c>
      <c r="V44" s="52">
        <f t="shared" si="8"/>
        <v>2</v>
      </c>
      <c r="W44" s="53">
        <f t="shared" si="8"/>
        <v>0</v>
      </c>
      <c r="X44" s="19"/>
      <c r="Y44" s="19"/>
    </row>
    <row r="45" spans="1:25" x14ac:dyDescent="0.2">
      <c r="A45" s="168"/>
      <c r="B45" s="172"/>
      <c r="C45" s="136"/>
      <c r="D45" s="10"/>
      <c r="E45" s="139" t="s">
        <v>98</v>
      </c>
      <c r="F45" s="140"/>
      <c r="G45" s="141"/>
      <c r="H45" s="35">
        <f t="shared" ref="H45:W45" si="9">H21+H24+H28+H31+H34+H38+H41+H44</f>
        <v>2119.3000000000002</v>
      </c>
      <c r="I45" s="35">
        <f t="shared" si="9"/>
        <v>2119.3000000000002</v>
      </c>
      <c r="J45" s="35">
        <f t="shared" si="9"/>
        <v>691.29000000000008</v>
      </c>
      <c r="K45" s="35">
        <f t="shared" si="9"/>
        <v>0</v>
      </c>
      <c r="L45" s="35">
        <f t="shared" si="9"/>
        <v>2592.7019999999998</v>
      </c>
      <c r="M45" s="35">
        <f t="shared" si="9"/>
        <v>2583.2849999999999</v>
      </c>
      <c r="N45" s="35">
        <f t="shared" si="9"/>
        <v>890.32</v>
      </c>
      <c r="O45" s="35">
        <f t="shared" si="9"/>
        <v>9.4169999999999998</v>
      </c>
      <c r="P45" s="35">
        <f t="shared" si="9"/>
        <v>2343.6</v>
      </c>
      <c r="Q45" s="35">
        <f t="shared" si="9"/>
        <v>2343.6</v>
      </c>
      <c r="R45" s="35">
        <f t="shared" si="9"/>
        <v>776.30000000000007</v>
      </c>
      <c r="S45" s="35">
        <f t="shared" si="9"/>
        <v>0</v>
      </c>
      <c r="T45" s="35">
        <f t="shared" si="9"/>
        <v>2053.8000000000002</v>
      </c>
      <c r="U45" s="35">
        <f t="shared" si="9"/>
        <v>2053.8000000000002</v>
      </c>
      <c r="V45" s="35">
        <f t="shared" si="9"/>
        <v>504.20000000000005</v>
      </c>
      <c r="W45" s="42">
        <f t="shared" si="9"/>
        <v>0</v>
      </c>
    </row>
    <row r="46" spans="1:25" x14ac:dyDescent="0.2">
      <c r="A46" s="168"/>
      <c r="B46" s="172"/>
      <c r="C46" s="136"/>
      <c r="D46" s="4" t="s">
        <v>31</v>
      </c>
      <c r="E46" s="5"/>
      <c r="F46" s="125" t="s">
        <v>59</v>
      </c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2"/>
    </row>
    <row r="47" spans="1:25" x14ac:dyDescent="0.2">
      <c r="A47" s="168"/>
      <c r="B47" s="172"/>
      <c r="C47" s="136"/>
      <c r="D47" s="126" t="s">
        <v>31</v>
      </c>
      <c r="E47" s="6" t="s">
        <v>26</v>
      </c>
      <c r="F47" s="121" t="s">
        <v>60</v>
      </c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2"/>
    </row>
    <row r="48" spans="1:25" ht="33.75" x14ac:dyDescent="0.2">
      <c r="A48" s="168"/>
      <c r="B48" s="172"/>
      <c r="C48" s="136"/>
      <c r="D48" s="127"/>
      <c r="E48" s="3" t="s">
        <v>26</v>
      </c>
      <c r="F48" s="104" t="s">
        <v>40</v>
      </c>
      <c r="G48" s="3" t="s">
        <v>28</v>
      </c>
      <c r="H48" s="47">
        <v>398</v>
      </c>
      <c r="I48" s="48">
        <v>395.5</v>
      </c>
      <c r="J48" s="48">
        <v>0</v>
      </c>
      <c r="K48" s="48">
        <v>2.5</v>
      </c>
      <c r="L48" s="32">
        <v>558.20000000000005</v>
      </c>
      <c r="M48" s="111">
        <v>551.9</v>
      </c>
      <c r="N48" s="111">
        <v>0</v>
      </c>
      <c r="O48" s="111">
        <v>6.3</v>
      </c>
      <c r="P48" s="47">
        <v>432</v>
      </c>
      <c r="Q48" s="48">
        <v>432</v>
      </c>
      <c r="R48" s="48">
        <v>0</v>
      </c>
      <c r="S48" s="48">
        <v>0</v>
      </c>
      <c r="T48" s="47">
        <v>432</v>
      </c>
      <c r="U48" s="48">
        <v>432</v>
      </c>
      <c r="V48" s="48">
        <v>0</v>
      </c>
      <c r="W48" s="49">
        <v>0</v>
      </c>
    </row>
    <row r="49" spans="1:23" s="103" customFormat="1" ht="67.5" x14ac:dyDescent="0.2">
      <c r="A49" s="168"/>
      <c r="B49" s="172"/>
      <c r="C49" s="136"/>
      <c r="D49" s="127"/>
      <c r="E49" s="105" t="s">
        <v>26</v>
      </c>
      <c r="F49" s="106" t="s">
        <v>40</v>
      </c>
      <c r="G49" s="107" t="s">
        <v>29</v>
      </c>
      <c r="H49" s="108">
        <v>0</v>
      </c>
      <c r="I49" s="109">
        <v>0</v>
      </c>
      <c r="J49" s="109">
        <v>0</v>
      </c>
      <c r="K49" s="109">
        <v>0</v>
      </c>
      <c r="L49" s="112">
        <v>80.228999999999999</v>
      </c>
      <c r="M49" s="111">
        <v>80.228999999999999</v>
      </c>
      <c r="N49" s="111">
        <v>1.2829999999999999</v>
      </c>
      <c r="O49" s="111">
        <v>0</v>
      </c>
      <c r="P49" s="47">
        <v>0</v>
      </c>
      <c r="Q49" s="48">
        <v>0</v>
      </c>
      <c r="R49" s="48">
        <v>0</v>
      </c>
      <c r="S49" s="48">
        <v>0</v>
      </c>
      <c r="T49" s="47">
        <v>0</v>
      </c>
      <c r="U49" s="48">
        <v>0</v>
      </c>
      <c r="V49" s="48">
        <v>0</v>
      </c>
      <c r="W49" s="49">
        <v>0</v>
      </c>
    </row>
    <row r="50" spans="1:23" x14ac:dyDescent="0.2">
      <c r="A50" s="168"/>
      <c r="B50" s="172"/>
      <c r="C50" s="136"/>
      <c r="D50" s="127"/>
      <c r="E50" s="9"/>
      <c r="F50" s="128" t="s">
        <v>30</v>
      </c>
      <c r="G50" s="129"/>
      <c r="H50" s="52">
        <f t="shared" ref="H50:W50" si="10">H48+H49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638.42900000000009</v>
      </c>
      <c r="M50" s="36">
        <f t="shared" si="10"/>
        <v>632.12900000000002</v>
      </c>
      <c r="N50" s="36">
        <f t="shared" si="10"/>
        <v>1.2829999999999999</v>
      </c>
      <c r="O50" s="36">
        <f t="shared" si="10"/>
        <v>6.3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68"/>
      <c r="B51" s="172"/>
      <c r="C51" s="136"/>
      <c r="D51" s="127"/>
      <c r="E51" s="6" t="s">
        <v>31</v>
      </c>
      <c r="F51" s="121" t="s">
        <v>61</v>
      </c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2"/>
    </row>
    <row r="52" spans="1:23" ht="33.75" x14ac:dyDescent="0.2">
      <c r="A52" s="168"/>
      <c r="B52" s="172"/>
      <c r="C52" s="136"/>
      <c r="D52" s="127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35</v>
      </c>
      <c r="M52" s="33">
        <v>35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68"/>
      <c r="B53" s="172"/>
      <c r="C53" s="136"/>
      <c r="D53" s="127"/>
      <c r="E53" s="9"/>
      <c r="F53" s="133" t="s">
        <v>30</v>
      </c>
      <c r="G53" s="129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35</v>
      </c>
      <c r="M53" s="36">
        <f t="shared" si="11"/>
        <v>35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68"/>
      <c r="B54" s="172"/>
      <c r="C54" s="136"/>
      <c r="D54" s="127"/>
      <c r="E54" s="6" t="s">
        <v>32</v>
      </c>
      <c r="F54" s="134" t="s">
        <v>99</v>
      </c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2"/>
    </row>
    <row r="55" spans="1:23" ht="33.75" x14ac:dyDescent="0.2">
      <c r="A55" s="168"/>
      <c r="B55" s="172"/>
      <c r="C55" s="136"/>
      <c r="D55" s="127"/>
      <c r="E55" s="154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112">
        <v>86.8</v>
      </c>
      <c r="M55" s="111">
        <v>86.8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68"/>
      <c r="B56" s="172"/>
      <c r="C56" s="136"/>
      <c r="D56" s="127"/>
      <c r="E56" s="155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151.80000000000001</v>
      </c>
      <c r="M56" s="33">
        <v>151.80000000000001</v>
      </c>
      <c r="N56" s="33">
        <v>4.3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68"/>
      <c r="B57" s="172"/>
      <c r="C57" s="136"/>
      <c r="D57" s="127"/>
      <c r="E57" s="9"/>
      <c r="F57" s="133" t="s">
        <v>30</v>
      </c>
      <c r="G57" s="129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238.60000000000002</v>
      </c>
      <c r="M57" s="36">
        <f t="shared" si="12"/>
        <v>238.60000000000002</v>
      </c>
      <c r="N57" s="36">
        <f t="shared" si="12"/>
        <v>4.3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68"/>
      <c r="B58" s="172"/>
      <c r="C58" s="136"/>
      <c r="D58" s="127"/>
      <c r="E58" s="6" t="s">
        <v>33</v>
      </c>
      <c r="F58" s="121" t="s">
        <v>62</v>
      </c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2"/>
    </row>
    <row r="59" spans="1:23" ht="33.75" x14ac:dyDescent="0.2">
      <c r="A59" s="168"/>
      <c r="B59" s="172"/>
      <c r="C59" s="136"/>
      <c r="D59" s="127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68"/>
      <c r="B60" s="172"/>
      <c r="C60" s="136"/>
      <c r="D60" s="127"/>
      <c r="E60" s="9"/>
      <c r="F60" s="133" t="s">
        <v>30</v>
      </c>
      <c r="G60" s="129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68"/>
      <c r="B61" s="172"/>
      <c r="C61" s="136"/>
      <c r="D61" s="127"/>
      <c r="E61" s="6" t="s">
        <v>36</v>
      </c>
      <c r="F61" s="121" t="s">
        <v>63</v>
      </c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2"/>
    </row>
    <row r="62" spans="1:23" ht="33.75" x14ac:dyDescent="0.2">
      <c r="A62" s="168"/>
      <c r="B62" s="172"/>
      <c r="C62" s="136"/>
      <c r="D62" s="127"/>
      <c r="E62" s="145" t="s">
        <v>36</v>
      </c>
      <c r="F62" s="65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1874.5</v>
      </c>
      <c r="M62" s="33">
        <v>1873.9</v>
      </c>
      <c r="N62" s="33">
        <v>332</v>
      </c>
      <c r="O62" s="33">
        <v>0.6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68"/>
      <c r="B63" s="172"/>
      <c r="C63" s="136"/>
      <c r="D63" s="127"/>
      <c r="E63" s="146"/>
      <c r="F63" s="66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112">
        <v>433.7</v>
      </c>
      <c r="M63" s="111">
        <v>433.7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68"/>
      <c r="B64" s="172"/>
      <c r="C64" s="136"/>
      <c r="D64" s="127"/>
      <c r="E64" s="9"/>
      <c r="F64" s="128" t="s">
        <v>30</v>
      </c>
      <c r="G64" s="129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2308.1999999999998</v>
      </c>
      <c r="M64" s="36">
        <f t="shared" si="14"/>
        <v>2307.6</v>
      </c>
      <c r="N64" s="36">
        <f t="shared" si="14"/>
        <v>332</v>
      </c>
      <c r="O64" s="36">
        <f t="shared" si="14"/>
        <v>0.6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68"/>
      <c r="B65" s="172"/>
      <c r="C65" s="136"/>
      <c r="D65" s="10"/>
      <c r="E65" s="139" t="s">
        <v>98</v>
      </c>
      <c r="F65" s="140"/>
      <c r="G65" s="141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3265.2289999999998</v>
      </c>
      <c r="M65" s="35">
        <f t="shared" si="15"/>
        <v>3258.3289999999997</v>
      </c>
      <c r="N65" s="35">
        <f t="shared" si="15"/>
        <v>337.58300000000003</v>
      </c>
      <c r="O65" s="35">
        <f t="shared" si="15"/>
        <v>6.8999999999999995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68"/>
      <c r="B66" s="172"/>
      <c r="C66" s="136"/>
      <c r="D66" s="4" t="s">
        <v>32</v>
      </c>
      <c r="E66" s="5"/>
      <c r="F66" s="125" t="s">
        <v>64</v>
      </c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2"/>
    </row>
    <row r="67" spans="1:23" x14ac:dyDescent="0.2">
      <c r="A67" s="168"/>
      <c r="B67" s="172"/>
      <c r="C67" s="136"/>
      <c r="D67" s="126" t="s">
        <v>32</v>
      </c>
      <c r="E67" s="6" t="s">
        <v>26</v>
      </c>
      <c r="F67" s="151" t="s">
        <v>65</v>
      </c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3"/>
    </row>
    <row r="68" spans="1:23" ht="45" x14ac:dyDescent="0.2">
      <c r="A68" s="168"/>
      <c r="B68" s="172"/>
      <c r="C68" s="136"/>
      <c r="D68" s="127"/>
      <c r="E68" s="154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38.200000000000003</v>
      </c>
      <c r="M68" s="39">
        <v>38.200000000000003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68"/>
      <c r="B69" s="172"/>
      <c r="C69" s="136"/>
      <c r="D69" s="127"/>
      <c r="E69" s="136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112">
        <v>1233.56</v>
      </c>
      <c r="M69" s="111">
        <v>1233.56</v>
      </c>
      <c r="N69" s="33">
        <v>1049.0999999999999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68"/>
      <c r="B70" s="172"/>
      <c r="C70" s="136"/>
      <c r="D70" s="127"/>
      <c r="E70" s="155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238.22</v>
      </c>
      <c r="M70" s="33">
        <v>238.22</v>
      </c>
      <c r="N70" s="33">
        <v>218.63900000000001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68"/>
      <c r="B71" s="172"/>
      <c r="C71" s="136"/>
      <c r="D71" s="127"/>
      <c r="E71" s="9"/>
      <c r="F71" s="133" t="s">
        <v>30</v>
      </c>
      <c r="G71" s="129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1509.98</v>
      </c>
      <c r="M71" s="34">
        <f t="shared" si="16"/>
        <v>1509.98</v>
      </c>
      <c r="N71" s="34">
        <f t="shared" si="16"/>
        <v>1267.739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68"/>
      <c r="B72" s="172"/>
      <c r="C72" s="136"/>
      <c r="D72" s="127"/>
      <c r="E72" s="6" t="s">
        <v>31</v>
      </c>
      <c r="F72" s="121" t="s">
        <v>34</v>
      </c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2"/>
    </row>
    <row r="73" spans="1:23" ht="33.75" x14ac:dyDescent="0.2">
      <c r="A73" s="168"/>
      <c r="B73" s="172"/>
      <c r="C73" s="136"/>
      <c r="D73" s="127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111">
        <v>16.7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68"/>
      <c r="B74" s="172"/>
      <c r="C74" s="136"/>
      <c r="D74" s="127"/>
      <c r="E74" s="9"/>
      <c r="F74" s="133" t="s">
        <v>30</v>
      </c>
      <c r="G74" s="129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16.7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68"/>
      <c r="B75" s="172"/>
      <c r="C75" s="136"/>
      <c r="D75" s="10"/>
      <c r="E75" s="139" t="s">
        <v>98</v>
      </c>
      <c r="F75" s="140"/>
      <c r="G75" s="141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1526.98</v>
      </c>
      <c r="M75" s="35">
        <f t="shared" si="18"/>
        <v>1526.98</v>
      </c>
      <c r="N75" s="35">
        <f t="shared" si="18"/>
        <v>1284.4390000000001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68"/>
      <c r="B76" s="172"/>
      <c r="C76" s="136"/>
      <c r="D76" s="4" t="s">
        <v>33</v>
      </c>
      <c r="E76" s="5"/>
      <c r="F76" s="125" t="s">
        <v>66</v>
      </c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2"/>
    </row>
    <row r="77" spans="1:23" x14ac:dyDescent="0.2">
      <c r="A77" s="168"/>
      <c r="B77" s="172"/>
      <c r="C77" s="136"/>
      <c r="D77" s="126" t="s">
        <v>33</v>
      </c>
      <c r="E77" s="6" t="s">
        <v>26</v>
      </c>
      <c r="F77" s="121" t="s">
        <v>67</v>
      </c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2"/>
    </row>
    <row r="78" spans="1:23" ht="45" x14ac:dyDescent="0.2">
      <c r="A78" s="168"/>
      <c r="B78" s="172"/>
      <c r="C78" s="136"/>
      <c r="D78" s="127"/>
      <c r="E78" s="154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17.2</v>
      </c>
      <c r="M78" s="33">
        <v>17.2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68"/>
      <c r="B79" s="172"/>
      <c r="C79" s="136"/>
      <c r="D79" s="127"/>
      <c r="E79" s="162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68"/>
      <c r="B80" s="172"/>
      <c r="C80" s="136"/>
      <c r="D80" s="127"/>
      <c r="E80" s="136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112">
        <v>212.5</v>
      </c>
      <c r="M80" s="111">
        <v>212.5</v>
      </c>
      <c r="N80" s="33">
        <v>182.6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68"/>
      <c r="B81" s="172"/>
      <c r="C81" s="136"/>
      <c r="D81" s="127"/>
      <c r="E81" s="9"/>
      <c r="F81" s="133" t="s">
        <v>30</v>
      </c>
      <c r="G81" s="129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235.7</v>
      </c>
      <c r="M81" s="34">
        <f t="shared" si="19"/>
        <v>235.7</v>
      </c>
      <c r="N81" s="34">
        <f t="shared" si="19"/>
        <v>188.6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68"/>
      <c r="B82" s="172"/>
      <c r="C82" s="136"/>
      <c r="D82" s="10"/>
      <c r="E82" s="139" t="s">
        <v>98</v>
      </c>
      <c r="F82" s="140"/>
      <c r="G82" s="141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235.7</v>
      </c>
      <c r="M82" s="35">
        <f t="shared" si="20"/>
        <v>235.7</v>
      </c>
      <c r="N82" s="35">
        <f t="shared" si="20"/>
        <v>188.6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68"/>
      <c r="B83" s="172"/>
      <c r="C83" s="136"/>
      <c r="D83" s="4" t="s">
        <v>36</v>
      </c>
      <c r="E83" s="5"/>
      <c r="F83" s="125" t="s">
        <v>69</v>
      </c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2"/>
    </row>
    <row r="84" spans="1:23" x14ac:dyDescent="0.2">
      <c r="A84" s="168"/>
      <c r="B84" s="172"/>
      <c r="C84" s="136"/>
      <c r="D84" s="126" t="s">
        <v>36</v>
      </c>
      <c r="E84" s="6" t="s">
        <v>26</v>
      </c>
      <c r="F84" s="121" t="s">
        <v>70</v>
      </c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2"/>
    </row>
    <row r="85" spans="1:23" ht="67.5" x14ac:dyDescent="0.2">
      <c r="A85" s="168"/>
      <c r="B85" s="172"/>
      <c r="C85" s="136"/>
      <c r="D85" s="127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108">
        <v>130.1</v>
      </c>
      <c r="M85" s="109">
        <v>130.1</v>
      </c>
      <c r="N85" s="109">
        <v>9.8569999999999993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68"/>
      <c r="B86" s="172"/>
      <c r="C86" s="136"/>
      <c r="D86" s="127"/>
      <c r="E86" s="9"/>
      <c r="F86" s="133" t="s">
        <v>30</v>
      </c>
      <c r="G86" s="129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130.1</v>
      </c>
      <c r="M86" s="34">
        <f t="shared" si="21"/>
        <v>130.1</v>
      </c>
      <c r="N86" s="34">
        <f t="shared" si="21"/>
        <v>9.8569999999999993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68"/>
      <c r="B87" s="172"/>
      <c r="C87" s="136"/>
      <c r="D87" s="10"/>
      <c r="E87" s="147" t="s">
        <v>98</v>
      </c>
      <c r="F87" s="148"/>
      <c r="G87" s="149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130.1</v>
      </c>
      <c r="M87" s="35">
        <f t="shared" si="21"/>
        <v>130.1</v>
      </c>
      <c r="N87" s="35">
        <f t="shared" si="21"/>
        <v>9.8569999999999993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68"/>
      <c r="B88" s="172"/>
      <c r="C88" s="136"/>
      <c r="D88" s="4" t="s">
        <v>38</v>
      </c>
      <c r="E88" s="5"/>
      <c r="F88" s="125" t="s">
        <v>71</v>
      </c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2"/>
    </row>
    <row r="89" spans="1:23" x14ac:dyDescent="0.2">
      <c r="A89" s="168"/>
      <c r="B89" s="172"/>
      <c r="C89" s="136"/>
      <c r="D89" s="126" t="s">
        <v>38</v>
      </c>
      <c r="E89" s="6" t="s">
        <v>26</v>
      </c>
      <c r="F89" s="121" t="s">
        <v>72</v>
      </c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122"/>
    </row>
    <row r="90" spans="1:23" ht="33.75" x14ac:dyDescent="0.2">
      <c r="A90" s="168"/>
      <c r="B90" s="172"/>
      <c r="C90" s="136"/>
      <c r="D90" s="127"/>
      <c r="E90" s="3" t="s">
        <v>26</v>
      </c>
      <c r="F90" s="68" t="s">
        <v>40</v>
      </c>
      <c r="G90" s="68" t="s">
        <v>28</v>
      </c>
      <c r="H90" s="47">
        <v>0</v>
      </c>
      <c r="I90" s="48">
        <v>0</v>
      </c>
      <c r="J90" s="48">
        <v>0</v>
      </c>
      <c r="K90" s="48">
        <v>0</v>
      </c>
      <c r="L90" s="112">
        <v>5</v>
      </c>
      <c r="M90" s="111">
        <v>5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68"/>
      <c r="B91" s="172"/>
      <c r="C91" s="136"/>
      <c r="D91" s="127"/>
      <c r="E91" s="9"/>
      <c r="F91" s="133" t="s">
        <v>30</v>
      </c>
      <c r="G91" s="129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5</v>
      </c>
      <c r="M91" s="34">
        <f t="shared" si="22"/>
        <v>5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68"/>
      <c r="B92" s="172"/>
      <c r="C92" s="136"/>
      <c r="D92" s="127"/>
      <c r="E92" s="67" t="s">
        <v>31</v>
      </c>
      <c r="F92" s="142" t="s">
        <v>73</v>
      </c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4"/>
    </row>
    <row r="93" spans="1:23" ht="67.5" x14ac:dyDescent="0.2">
      <c r="A93" s="168"/>
      <c r="B93" s="172"/>
      <c r="C93" s="136"/>
      <c r="D93" s="150"/>
      <c r="E93" s="66">
        <v>2</v>
      </c>
      <c r="F93" s="3" t="s">
        <v>40</v>
      </c>
      <c r="G93" s="3" t="s">
        <v>29</v>
      </c>
      <c r="H93" s="86">
        <v>106.782</v>
      </c>
      <c r="I93" s="87">
        <v>106.782</v>
      </c>
      <c r="J93" s="87">
        <v>0</v>
      </c>
      <c r="K93" s="87">
        <v>0</v>
      </c>
      <c r="L93" s="72">
        <v>0</v>
      </c>
      <c r="M93" s="73">
        <v>0</v>
      </c>
      <c r="N93" s="73">
        <v>0</v>
      </c>
      <c r="O93" s="73">
        <v>0</v>
      </c>
      <c r="P93" s="72">
        <v>0</v>
      </c>
      <c r="Q93" s="73">
        <v>0</v>
      </c>
      <c r="R93" s="73"/>
      <c r="S93" s="73">
        <v>0</v>
      </c>
      <c r="T93" s="72">
        <v>0</v>
      </c>
      <c r="U93" s="73">
        <v>0</v>
      </c>
      <c r="V93" s="73">
        <v>0</v>
      </c>
      <c r="W93" s="73">
        <v>0</v>
      </c>
    </row>
    <row r="94" spans="1:23" ht="33.75" x14ac:dyDescent="0.2">
      <c r="A94" s="168"/>
      <c r="B94" s="172"/>
      <c r="C94" s="136"/>
      <c r="D94" s="127"/>
      <c r="E94" s="68" t="s">
        <v>31</v>
      </c>
      <c r="F94" s="68" t="s">
        <v>40</v>
      </c>
      <c r="G94" s="68" t="s">
        <v>28</v>
      </c>
      <c r="H94" s="88">
        <v>930</v>
      </c>
      <c r="I94" s="89">
        <v>930</v>
      </c>
      <c r="J94" s="89">
        <v>0</v>
      </c>
      <c r="K94" s="89">
        <v>0</v>
      </c>
      <c r="L94" s="69">
        <v>1326</v>
      </c>
      <c r="M94" s="70">
        <v>1326</v>
      </c>
      <c r="N94" s="70">
        <v>0</v>
      </c>
      <c r="O94" s="70">
        <v>0</v>
      </c>
      <c r="P94" s="69">
        <v>950</v>
      </c>
      <c r="Q94" s="70">
        <v>950</v>
      </c>
      <c r="R94" s="70">
        <v>0</v>
      </c>
      <c r="S94" s="70">
        <v>0</v>
      </c>
      <c r="T94" s="69">
        <v>0</v>
      </c>
      <c r="U94" s="70">
        <v>0</v>
      </c>
      <c r="V94" s="70">
        <v>0</v>
      </c>
      <c r="W94" s="71">
        <v>0</v>
      </c>
    </row>
    <row r="95" spans="1:23" x14ac:dyDescent="0.2">
      <c r="A95" s="168"/>
      <c r="B95" s="172"/>
      <c r="C95" s="136"/>
      <c r="D95" s="127"/>
      <c r="E95" s="9"/>
      <c r="F95" s="133" t="s">
        <v>30</v>
      </c>
      <c r="G95" s="129"/>
      <c r="H95" s="90">
        <f>H94+H93</f>
        <v>1036.7819999999999</v>
      </c>
      <c r="I95" s="90">
        <f>I94+I93</f>
        <v>1036.7819999999999</v>
      </c>
      <c r="J95" s="90">
        <f>J94</f>
        <v>0</v>
      </c>
      <c r="K95" s="90">
        <f t="shared" ref="K95:W95" si="23">K94+K93</f>
        <v>0</v>
      </c>
      <c r="L95" s="34">
        <f t="shared" si="23"/>
        <v>1326</v>
      </c>
      <c r="M95" s="34">
        <f t="shared" si="23"/>
        <v>1326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68"/>
      <c r="B96" s="172"/>
      <c r="C96" s="136"/>
      <c r="D96" s="10"/>
      <c r="E96" s="139" t="s">
        <v>98</v>
      </c>
      <c r="F96" s="140"/>
      <c r="G96" s="141"/>
      <c r="H96" s="91">
        <f t="shared" ref="H96:W96" si="24">H91+H95</f>
        <v>1036.7819999999999</v>
      </c>
      <c r="I96" s="91">
        <f t="shared" si="24"/>
        <v>1036.7819999999999</v>
      </c>
      <c r="J96" s="91">
        <f t="shared" si="24"/>
        <v>0</v>
      </c>
      <c r="K96" s="91">
        <f t="shared" si="24"/>
        <v>0</v>
      </c>
      <c r="L96" s="35">
        <f t="shared" si="24"/>
        <v>1331</v>
      </c>
      <c r="M96" s="35">
        <f t="shared" si="24"/>
        <v>1331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68"/>
      <c r="B97" s="172"/>
      <c r="C97" s="11"/>
      <c r="D97" s="133" t="s">
        <v>39</v>
      </c>
      <c r="E97" s="137"/>
      <c r="F97" s="137"/>
      <c r="G97" s="138"/>
      <c r="H97" s="90">
        <f t="shared" ref="H97:W97" si="25">H45+H65+H75+H82+H87+H96</f>
        <v>6739.5120000000006</v>
      </c>
      <c r="I97" s="90">
        <f t="shared" si="25"/>
        <v>6735.4120000000012</v>
      </c>
      <c r="J97" s="90">
        <f t="shared" si="25"/>
        <v>2038.6730000000002</v>
      </c>
      <c r="K97" s="90">
        <f t="shared" si="25"/>
        <v>4.0999999999999996</v>
      </c>
      <c r="L97" s="34">
        <f t="shared" si="25"/>
        <v>9081.7109999999993</v>
      </c>
      <c r="M97" s="34">
        <f t="shared" si="25"/>
        <v>9065.3940000000002</v>
      </c>
      <c r="N97" s="34">
        <f t="shared" si="25"/>
        <v>2710.799</v>
      </c>
      <c r="O97" s="34">
        <f t="shared" si="25"/>
        <v>16.317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68"/>
      <c r="B98" s="172"/>
      <c r="C98" s="6" t="s">
        <v>44</v>
      </c>
      <c r="D98" s="119"/>
      <c r="E98" s="120"/>
      <c r="F98" s="121" t="s">
        <v>0</v>
      </c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2"/>
    </row>
    <row r="99" spans="1:23" ht="21.75" customHeight="1" x14ac:dyDescent="0.2">
      <c r="A99" s="168"/>
      <c r="B99" s="172"/>
      <c r="C99" s="135" t="s">
        <v>44</v>
      </c>
      <c r="D99" s="4" t="s">
        <v>26</v>
      </c>
      <c r="E99" s="5"/>
      <c r="F99" s="125" t="s">
        <v>74</v>
      </c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2"/>
    </row>
    <row r="100" spans="1:23" x14ac:dyDescent="0.2">
      <c r="A100" s="168"/>
      <c r="B100" s="172"/>
      <c r="C100" s="136"/>
      <c r="D100" s="126" t="s">
        <v>26</v>
      </c>
      <c r="E100" s="6" t="s">
        <v>26</v>
      </c>
      <c r="F100" s="121" t="s">
        <v>75</v>
      </c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2"/>
    </row>
    <row r="101" spans="1:23" ht="33.75" x14ac:dyDescent="0.2">
      <c r="A101" s="168"/>
      <c r="B101" s="172"/>
      <c r="C101" s="136"/>
      <c r="D101" s="127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68"/>
      <c r="B102" s="172"/>
      <c r="C102" s="136"/>
      <c r="D102" s="127"/>
      <c r="E102" s="9"/>
      <c r="F102" s="133" t="s">
        <v>30</v>
      </c>
      <c r="G102" s="129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68"/>
      <c r="B103" s="172"/>
      <c r="C103" s="136"/>
      <c r="D103" s="127"/>
      <c r="E103" s="6" t="s">
        <v>31</v>
      </c>
      <c r="F103" s="121" t="s">
        <v>76</v>
      </c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2"/>
    </row>
    <row r="104" spans="1:23" ht="33.75" x14ac:dyDescent="0.2">
      <c r="A104" s="168"/>
      <c r="B104" s="172"/>
      <c r="C104" s="136"/>
      <c r="D104" s="127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68"/>
      <c r="B105" s="172"/>
      <c r="C105" s="136"/>
      <c r="D105" s="127"/>
      <c r="E105" s="9"/>
      <c r="F105" s="133" t="s">
        <v>30</v>
      </c>
      <c r="G105" s="129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68"/>
      <c r="B106" s="172"/>
      <c r="C106" s="136"/>
      <c r="D106" s="127"/>
      <c r="E106" s="6" t="s">
        <v>32</v>
      </c>
      <c r="F106" s="121" t="s">
        <v>77</v>
      </c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2"/>
    </row>
    <row r="107" spans="1:23" ht="33.75" x14ac:dyDescent="0.2">
      <c r="A107" s="168"/>
      <c r="B107" s="172"/>
      <c r="C107" s="136"/>
      <c r="D107" s="127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68"/>
      <c r="B108" s="172"/>
      <c r="C108" s="136"/>
      <c r="D108" s="127"/>
      <c r="E108" s="9"/>
      <c r="F108" s="133" t="s">
        <v>30</v>
      </c>
      <c r="G108" s="129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68"/>
      <c r="B109" s="172"/>
      <c r="C109" s="136"/>
      <c r="D109" s="127"/>
      <c r="E109" s="6" t="s">
        <v>33</v>
      </c>
      <c r="F109" s="142" t="s">
        <v>78</v>
      </c>
      <c r="G109" s="120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4"/>
    </row>
    <row r="110" spans="1:23" ht="67.5" x14ac:dyDescent="0.2">
      <c r="A110" s="168"/>
      <c r="B110" s="172"/>
      <c r="C110" s="136"/>
      <c r="D110" s="127"/>
      <c r="E110" s="145" t="s">
        <v>33</v>
      </c>
      <c r="F110" s="85">
        <v>188714469</v>
      </c>
      <c r="G110" s="6" t="s">
        <v>29</v>
      </c>
      <c r="H110" s="92">
        <v>437.87900000000002</v>
      </c>
      <c r="I110" s="93">
        <v>437.87900000000002</v>
      </c>
      <c r="J110" s="94">
        <v>0</v>
      </c>
      <c r="K110" s="94">
        <v>0</v>
      </c>
      <c r="L110" s="95">
        <v>0</v>
      </c>
      <c r="M110" s="94">
        <v>0</v>
      </c>
      <c r="N110" s="94">
        <v>0</v>
      </c>
      <c r="O110" s="94">
        <v>0</v>
      </c>
      <c r="P110" s="95">
        <v>0</v>
      </c>
      <c r="Q110" s="94">
        <v>0</v>
      </c>
      <c r="R110" s="94">
        <v>0</v>
      </c>
      <c r="S110" s="94">
        <v>0</v>
      </c>
      <c r="T110" s="95">
        <v>0</v>
      </c>
      <c r="U110" s="94">
        <v>0</v>
      </c>
      <c r="V110" s="94">
        <v>0</v>
      </c>
      <c r="W110" s="94">
        <v>0</v>
      </c>
    </row>
    <row r="111" spans="1:23" ht="33.75" x14ac:dyDescent="0.2">
      <c r="A111" s="168"/>
      <c r="B111" s="172"/>
      <c r="C111" s="136"/>
      <c r="D111" s="127"/>
      <c r="E111" s="146"/>
      <c r="F111" s="68" t="s">
        <v>40</v>
      </c>
      <c r="G111" s="3" t="s">
        <v>28</v>
      </c>
      <c r="H111" s="69">
        <v>0</v>
      </c>
      <c r="I111" s="70">
        <v>0</v>
      </c>
      <c r="J111" s="70">
        <v>0</v>
      </c>
      <c r="K111" s="70">
        <v>0</v>
      </c>
      <c r="L111" s="113">
        <v>130</v>
      </c>
      <c r="M111" s="114">
        <v>130</v>
      </c>
      <c r="N111" s="70">
        <v>0</v>
      </c>
      <c r="O111" s="70">
        <v>0</v>
      </c>
      <c r="P111" s="69">
        <v>27</v>
      </c>
      <c r="Q111" s="70">
        <v>27</v>
      </c>
      <c r="R111" s="70">
        <v>0</v>
      </c>
      <c r="S111" s="70">
        <v>0</v>
      </c>
      <c r="T111" s="69">
        <v>0</v>
      </c>
      <c r="U111" s="70">
        <v>0</v>
      </c>
      <c r="V111" s="70">
        <v>0</v>
      </c>
      <c r="W111" s="71">
        <v>0</v>
      </c>
    </row>
    <row r="112" spans="1:23" x14ac:dyDescent="0.2">
      <c r="A112" s="168"/>
      <c r="B112" s="172"/>
      <c r="C112" s="136"/>
      <c r="D112" s="127"/>
      <c r="E112" s="9"/>
      <c r="F112" s="133" t="s">
        <v>30</v>
      </c>
      <c r="G112" s="129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130</v>
      </c>
      <c r="M112" s="34">
        <f t="shared" si="29"/>
        <v>130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68"/>
      <c r="B113" s="172"/>
      <c r="C113" s="136"/>
      <c r="D113" s="10"/>
      <c r="E113" s="139" t="s">
        <v>98</v>
      </c>
      <c r="F113" s="140"/>
      <c r="G113" s="141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160</v>
      </c>
      <c r="M113" s="35">
        <f t="shared" si="30"/>
        <v>160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68"/>
      <c r="B114" s="172"/>
      <c r="C114" s="11"/>
      <c r="D114" s="133" t="s">
        <v>39</v>
      </c>
      <c r="E114" s="137"/>
      <c r="F114" s="137"/>
      <c r="G114" s="138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160</v>
      </c>
      <c r="M114" s="34">
        <f t="shared" si="31"/>
        <v>160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68"/>
      <c r="B115" s="172"/>
      <c r="C115" s="6" t="s">
        <v>32</v>
      </c>
      <c r="D115" s="119"/>
      <c r="E115" s="120"/>
      <c r="F115" s="134" t="s">
        <v>79</v>
      </c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2"/>
    </row>
    <row r="116" spans="1:23" x14ac:dyDescent="0.2">
      <c r="A116" s="168"/>
      <c r="B116" s="172"/>
      <c r="C116" s="135" t="s">
        <v>32</v>
      </c>
      <c r="D116" s="4" t="s">
        <v>80</v>
      </c>
      <c r="E116" s="5"/>
      <c r="F116" s="125" t="s">
        <v>81</v>
      </c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2"/>
    </row>
    <row r="117" spans="1:23" x14ac:dyDescent="0.2">
      <c r="A117" s="168"/>
      <c r="B117" s="172"/>
      <c r="C117" s="136"/>
      <c r="D117" s="126" t="s">
        <v>80</v>
      </c>
      <c r="E117" s="6" t="s">
        <v>26</v>
      </c>
      <c r="F117" s="121" t="s">
        <v>82</v>
      </c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2"/>
    </row>
    <row r="118" spans="1:23" ht="67.5" x14ac:dyDescent="0.2">
      <c r="A118" s="168"/>
      <c r="B118" s="172"/>
      <c r="C118" s="136"/>
      <c r="D118" s="127"/>
      <c r="E118" s="154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68"/>
      <c r="B119" s="172"/>
      <c r="C119" s="136"/>
      <c r="D119" s="127"/>
      <c r="E119" s="136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5.2</v>
      </c>
      <c r="M119" s="33">
        <v>5.2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68"/>
      <c r="B120" s="172"/>
      <c r="C120" s="136"/>
      <c r="D120" s="127"/>
      <c r="E120" s="136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92.2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68"/>
      <c r="B121" s="172"/>
      <c r="C121" s="136"/>
      <c r="D121" s="127"/>
      <c r="E121" s="9"/>
      <c r="F121" s="133" t="s">
        <v>30</v>
      </c>
      <c r="G121" s="129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99.4</v>
      </c>
      <c r="M121" s="34">
        <f t="shared" si="32"/>
        <v>99.4</v>
      </c>
      <c r="N121" s="34">
        <f t="shared" si="32"/>
        <v>92.2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68"/>
      <c r="B122" s="172"/>
      <c r="C122" s="136"/>
      <c r="D122" s="127"/>
      <c r="E122" s="6" t="s">
        <v>31</v>
      </c>
      <c r="F122" s="121" t="s">
        <v>83</v>
      </c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2"/>
    </row>
    <row r="123" spans="1:23" ht="33.75" x14ac:dyDescent="0.2">
      <c r="A123" s="168"/>
      <c r="B123" s="172"/>
      <c r="C123" s="136"/>
      <c r="D123" s="127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41.6</v>
      </c>
      <c r="M123" s="33">
        <v>41.6</v>
      </c>
      <c r="N123" s="33">
        <v>45.7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68"/>
      <c r="B124" s="172"/>
      <c r="C124" s="136"/>
      <c r="D124" s="127"/>
      <c r="E124" s="9"/>
      <c r="F124" s="133" t="s">
        <v>30</v>
      </c>
      <c r="G124" s="129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41.6</v>
      </c>
      <c r="M124" s="34">
        <f t="shared" si="33"/>
        <v>41.6</v>
      </c>
      <c r="N124" s="34">
        <f t="shared" si="33"/>
        <v>45.7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68"/>
      <c r="B125" s="172"/>
      <c r="C125" s="136"/>
      <c r="D125" s="10"/>
      <c r="E125" s="139" t="s">
        <v>98</v>
      </c>
      <c r="F125" s="140"/>
      <c r="G125" s="141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141</v>
      </c>
      <c r="M125" s="35">
        <f t="shared" si="34"/>
        <v>141</v>
      </c>
      <c r="N125" s="35">
        <f t="shared" si="34"/>
        <v>137.9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68"/>
      <c r="B126" s="172"/>
      <c r="C126" s="11"/>
      <c r="D126" s="133" t="s">
        <v>39</v>
      </c>
      <c r="E126" s="137"/>
      <c r="F126" s="137"/>
      <c r="G126" s="138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141</v>
      </c>
      <c r="M126" s="34">
        <f t="shared" si="35"/>
        <v>141</v>
      </c>
      <c r="N126" s="34">
        <f t="shared" si="35"/>
        <v>137.9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68"/>
      <c r="B127" s="172"/>
      <c r="C127" s="82" t="s">
        <v>33</v>
      </c>
      <c r="D127" s="157" t="s">
        <v>102</v>
      </c>
      <c r="E127" s="157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8"/>
    </row>
    <row r="128" spans="1:23" ht="12.75" customHeight="1" x14ac:dyDescent="0.2">
      <c r="A128" s="168"/>
      <c r="B128" s="172"/>
      <c r="C128" s="74"/>
      <c r="D128" s="75" t="s">
        <v>26</v>
      </c>
      <c r="E128" s="159" t="s">
        <v>103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60"/>
    </row>
    <row r="129" spans="1:23" ht="12.75" customHeight="1" x14ac:dyDescent="0.2">
      <c r="A129" s="168"/>
      <c r="B129" s="172"/>
      <c r="C129" s="74"/>
      <c r="D129" s="192" t="s">
        <v>26</v>
      </c>
      <c r="E129" s="188" t="s">
        <v>104</v>
      </c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  <c r="V129" s="188"/>
      <c r="W129" s="188"/>
    </row>
    <row r="130" spans="1:23" ht="72" customHeight="1" x14ac:dyDescent="0.2">
      <c r="A130" s="168"/>
      <c r="B130" s="172"/>
      <c r="C130" s="74"/>
      <c r="D130" s="193"/>
      <c r="E130" s="76">
        <v>1</v>
      </c>
      <c r="F130" s="77">
        <v>188714469</v>
      </c>
      <c r="G130" s="78" t="s">
        <v>29</v>
      </c>
      <c r="H130" s="79">
        <v>143.72200000000001</v>
      </c>
      <c r="I130" s="80">
        <v>143.72200000000001</v>
      </c>
      <c r="J130" s="80">
        <v>0</v>
      </c>
      <c r="K130" s="80">
        <v>0</v>
      </c>
      <c r="L130" s="79">
        <v>0</v>
      </c>
      <c r="M130" s="80">
        <v>0</v>
      </c>
      <c r="N130" s="80">
        <v>0</v>
      </c>
      <c r="O130" s="80">
        <v>0</v>
      </c>
      <c r="P130" s="79">
        <v>0</v>
      </c>
      <c r="Q130" s="80">
        <v>0</v>
      </c>
      <c r="R130" s="80">
        <v>0</v>
      </c>
      <c r="S130" s="80">
        <v>0</v>
      </c>
      <c r="T130" s="79">
        <v>0</v>
      </c>
      <c r="U130" s="80">
        <v>0</v>
      </c>
      <c r="V130" s="80">
        <v>0</v>
      </c>
      <c r="W130" s="80">
        <v>0</v>
      </c>
    </row>
    <row r="131" spans="1:23" ht="12.75" customHeight="1" x14ac:dyDescent="0.2">
      <c r="A131" s="168"/>
      <c r="B131" s="172"/>
      <c r="C131" s="74"/>
      <c r="D131" s="193"/>
      <c r="E131" s="81"/>
      <c r="F131" s="117" t="s">
        <v>30</v>
      </c>
      <c r="G131" s="118"/>
      <c r="H131" s="80">
        <f t="shared" ref="H131:W132" si="36">H130</f>
        <v>143.72200000000001</v>
      </c>
      <c r="I131" s="80">
        <f t="shared" si="36"/>
        <v>143.72200000000001</v>
      </c>
      <c r="J131" s="80">
        <f t="shared" si="36"/>
        <v>0</v>
      </c>
      <c r="K131" s="80">
        <f t="shared" si="36"/>
        <v>0</v>
      </c>
      <c r="L131" s="80">
        <f t="shared" si="36"/>
        <v>0</v>
      </c>
      <c r="M131" s="80">
        <f t="shared" si="36"/>
        <v>0</v>
      </c>
      <c r="N131" s="80">
        <f t="shared" si="36"/>
        <v>0</v>
      </c>
      <c r="O131" s="80">
        <f t="shared" si="36"/>
        <v>0</v>
      </c>
      <c r="P131" s="80">
        <f t="shared" si="36"/>
        <v>0</v>
      </c>
      <c r="Q131" s="80">
        <f t="shared" si="36"/>
        <v>0</v>
      </c>
      <c r="R131" s="80">
        <f t="shared" si="36"/>
        <v>0</v>
      </c>
      <c r="S131" s="80">
        <f t="shared" si="36"/>
        <v>0</v>
      </c>
      <c r="T131" s="80">
        <f t="shared" si="36"/>
        <v>0</v>
      </c>
      <c r="U131" s="80">
        <f t="shared" si="36"/>
        <v>0</v>
      </c>
      <c r="V131" s="80">
        <f t="shared" si="36"/>
        <v>0</v>
      </c>
      <c r="W131" s="80">
        <f t="shared" si="36"/>
        <v>0</v>
      </c>
    </row>
    <row r="132" spans="1:23" ht="12.75" customHeight="1" x14ac:dyDescent="0.2">
      <c r="A132" s="168"/>
      <c r="B132" s="172"/>
      <c r="C132" s="74"/>
      <c r="D132" s="194"/>
      <c r="E132" s="189" t="s">
        <v>98</v>
      </c>
      <c r="F132" s="190"/>
      <c r="G132" s="191"/>
      <c r="H132" s="80">
        <f t="shared" si="36"/>
        <v>143.72200000000001</v>
      </c>
      <c r="I132" s="80">
        <f t="shared" si="36"/>
        <v>143.72200000000001</v>
      </c>
      <c r="J132" s="80">
        <f t="shared" si="36"/>
        <v>0</v>
      </c>
      <c r="K132" s="80">
        <f t="shared" si="36"/>
        <v>0</v>
      </c>
      <c r="L132" s="80">
        <f t="shared" si="36"/>
        <v>0</v>
      </c>
      <c r="M132" s="80">
        <f t="shared" si="36"/>
        <v>0</v>
      </c>
      <c r="N132" s="80">
        <f t="shared" si="36"/>
        <v>0</v>
      </c>
      <c r="O132" s="80">
        <f t="shared" si="36"/>
        <v>0</v>
      </c>
      <c r="P132" s="80">
        <f t="shared" si="36"/>
        <v>0</v>
      </c>
      <c r="Q132" s="80">
        <f t="shared" si="36"/>
        <v>0</v>
      </c>
      <c r="R132" s="80">
        <f t="shared" si="36"/>
        <v>0</v>
      </c>
      <c r="S132" s="80">
        <f t="shared" si="36"/>
        <v>0</v>
      </c>
      <c r="T132" s="80">
        <f t="shared" si="36"/>
        <v>0</v>
      </c>
      <c r="U132" s="80">
        <f t="shared" si="36"/>
        <v>0</v>
      </c>
      <c r="V132" s="80">
        <f t="shared" si="36"/>
        <v>0</v>
      </c>
      <c r="W132" s="80">
        <f t="shared" si="36"/>
        <v>0</v>
      </c>
    </row>
    <row r="133" spans="1:23" ht="28.5" customHeight="1" x14ac:dyDescent="0.2">
      <c r="A133" s="168"/>
      <c r="B133" s="172"/>
      <c r="C133" s="83" t="s">
        <v>36</v>
      </c>
      <c r="D133" s="161"/>
      <c r="E133" s="131"/>
      <c r="F133" s="130" t="s">
        <v>84</v>
      </c>
      <c r="G133" s="131"/>
      <c r="H133" s="131"/>
      <c r="I133" s="131"/>
      <c r="J133" s="131"/>
      <c r="K133" s="131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  <c r="V133" s="131"/>
      <c r="W133" s="132"/>
    </row>
    <row r="134" spans="1:23" x14ac:dyDescent="0.2">
      <c r="A134" s="168"/>
      <c r="B134" s="172"/>
      <c r="C134" s="123" t="s">
        <v>36</v>
      </c>
      <c r="D134" s="4" t="s">
        <v>26</v>
      </c>
      <c r="E134" s="5"/>
      <c r="F134" s="125" t="s">
        <v>85</v>
      </c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  <c r="V134" s="120"/>
      <c r="W134" s="122"/>
    </row>
    <row r="135" spans="1:23" x14ac:dyDescent="0.2">
      <c r="A135" s="168"/>
      <c r="B135" s="172"/>
      <c r="C135" s="124"/>
      <c r="D135" s="126" t="s">
        <v>26</v>
      </c>
      <c r="E135" s="6" t="s">
        <v>26</v>
      </c>
      <c r="F135" s="121" t="s">
        <v>86</v>
      </c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  <c r="V135" s="120"/>
      <c r="W135" s="122"/>
    </row>
    <row r="136" spans="1:23" ht="33.75" x14ac:dyDescent="0.2">
      <c r="A136" s="168"/>
      <c r="B136" s="172"/>
      <c r="C136" s="124"/>
      <c r="D136" s="127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68"/>
      <c r="B137" s="172"/>
      <c r="C137" s="124"/>
      <c r="D137" s="127"/>
      <c r="E137" s="9"/>
      <c r="F137" s="133" t="s">
        <v>30</v>
      </c>
      <c r="G137" s="129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68"/>
      <c r="B138" s="172"/>
      <c r="C138" s="124"/>
      <c r="D138" s="10"/>
      <c r="E138" s="139" t="s">
        <v>98</v>
      </c>
      <c r="F138" s="140"/>
      <c r="G138" s="141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68"/>
      <c r="B139" s="172"/>
      <c r="C139" s="11"/>
      <c r="D139" s="133" t="s">
        <v>39</v>
      </c>
      <c r="E139" s="137"/>
      <c r="F139" s="137"/>
      <c r="G139" s="138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68"/>
      <c r="B140" s="172"/>
      <c r="C140" s="83" t="s">
        <v>38</v>
      </c>
      <c r="D140" s="119"/>
      <c r="E140" s="120"/>
      <c r="F140" s="121" t="s">
        <v>87</v>
      </c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2"/>
    </row>
    <row r="141" spans="1:23" x14ac:dyDescent="0.2">
      <c r="A141" s="168"/>
      <c r="B141" s="172"/>
      <c r="C141" s="123" t="s">
        <v>38</v>
      </c>
      <c r="D141" s="4" t="s">
        <v>26</v>
      </c>
      <c r="E141" s="5"/>
      <c r="F141" s="125" t="s">
        <v>88</v>
      </c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0"/>
      <c r="V141" s="120"/>
      <c r="W141" s="122"/>
    </row>
    <row r="142" spans="1:23" x14ac:dyDescent="0.2">
      <c r="A142" s="168"/>
      <c r="B142" s="172"/>
      <c r="C142" s="124"/>
      <c r="D142" s="126" t="s">
        <v>26</v>
      </c>
      <c r="E142" s="6" t="s">
        <v>26</v>
      </c>
      <c r="F142" s="121" t="s">
        <v>89</v>
      </c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0"/>
      <c r="V142" s="120"/>
      <c r="W142" s="122"/>
    </row>
    <row r="143" spans="1:23" ht="33.75" x14ac:dyDescent="0.2">
      <c r="A143" s="168"/>
      <c r="B143" s="172"/>
      <c r="C143" s="124"/>
      <c r="D143" s="127"/>
      <c r="E143" s="187" t="s">
        <v>26</v>
      </c>
      <c r="F143" s="65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55</v>
      </c>
      <c r="M143" s="33">
        <v>55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68"/>
      <c r="B144" s="172"/>
      <c r="C144" s="124"/>
      <c r="D144" s="127"/>
      <c r="E144" s="146"/>
      <c r="F144" s="66" t="s">
        <v>40</v>
      </c>
      <c r="G144" s="78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68"/>
      <c r="B145" s="172"/>
      <c r="C145" s="124"/>
      <c r="D145" s="127"/>
      <c r="E145" s="9"/>
      <c r="F145" s="128" t="s">
        <v>30</v>
      </c>
      <c r="G145" s="129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55</v>
      </c>
      <c r="M145" s="34">
        <f t="shared" si="39"/>
        <v>55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68"/>
      <c r="B146" s="172"/>
      <c r="C146" s="124"/>
      <c r="D146" s="10"/>
      <c r="E146" s="139" t="s">
        <v>98</v>
      </c>
      <c r="F146" s="140"/>
      <c r="G146" s="141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55</v>
      </c>
      <c r="M146" s="35">
        <f t="shared" si="40"/>
        <v>55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68"/>
      <c r="B147" s="172"/>
      <c r="C147" s="84"/>
      <c r="D147" s="133" t="s">
        <v>39</v>
      </c>
      <c r="E147" s="137"/>
      <c r="F147" s="137"/>
      <c r="G147" s="138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55</v>
      </c>
      <c r="M147" s="34">
        <f t="shared" si="40"/>
        <v>55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68"/>
      <c r="B148" s="172"/>
      <c r="C148" s="83" t="s">
        <v>41</v>
      </c>
      <c r="D148" s="119"/>
      <c r="E148" s="120"/>
      <c r="F148" s="121" t="s">
        <v>90</v>
      </c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  <c r="T148" s="120"/>
      <c r="U148" s="120"/>
      <c r="V148" s="120"/>
      <c r="W148" s="122"/>
    </row>
    <row r="149" spans="1:23" x14ac:dyDescent="0.2">
      <c r="A149" s="168"/>
      <c r="B149" s="172"/>
      <c r="C149" s="123" t="s">
        <v>41</v>
      </c>
      <c r="D149" s="4" t="s">
        <v>26</v>
      </c>
      <c r="E149" s="5"/>
      <c r="F149" s="125" t="s">
        <v>91</v>
      </c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0"/>
      <c r="R149" s="120"/>
      <c r="S149" s="120"/>
      <c r="T149" s="120"/>
      <c r="U149" s="120"/>
      <c r="V149" s="120"/>
      <c r="W149" s="122"/>
    </row>
    <row r="150" spans="1:23" x14ac:dyDescent="0.2">
      <c r="A150" s="168"/>
      <c r="B150" s="172"/>
      <c r="C150" s="124"/>
      <c r="D150" s="126" t="s">
        <v>26</v>
      </c>
      <c r="E150" s="6" t="s">
        <v>26</v>
      </c>
      <c r="F150" s="121" t="s">
        <v>92</v>
      </c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0"/>
      <c r="S150" s="120"/>
      <c r="T150" s="120"/>
      <c r="U150" s="120"/>
      <c r="V150" s="120"/>
      <c r="W150" s="122"/>
    </row>
    <row r="151" spans="1:23" ht="33.75" x14ac:dyDescent="0.2">
      <c r="A151" s="168"/>
      <c r="B151" s="172"/>
      <c r="C151" s="124"/>
      <c r="D151" s="127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108">
        <v>4</v>
      </c>
      <c r="M151" s="109">
        <v>4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68"/>
      <c r="B152" s="172"/>
      <c r="C152" s="124"/>
      <c r="D152" s="127"/>
      <c r="E152" s="9"/>
      <c r="F152" s="133" t="s">
        <v>30</v>
      </c>
      <c r="G152" s="129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4</v>
      </c>
      <c r="M152" s="34">
        <f t="shared" si="41"/>
        <v>4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68"/>
      <c r="B153" s="172"/>
      <c r="C153" s="124"/>
      <c r="D153" s="10"/>
      <c r="E153" s="139" t="s">
        <v>98</v>
      </c>
      <c r="F153" s="140"/>
      <c r="G153" s="141"/>
      <c r="H153" s="96">
        <f t="shared" si="41"/>
        <v>2</v>
      </c>
      <c r="I153" s="96">
        <f t="shared" si="41"/>
        <v>2</v>
      </c>
      <c r="J153" s="96">
        <f t="shared" si="41"/>
        <v>0</v>
      </c>
      <c r="K153" s="96">
        <f t="shared" si="41"/>
        <v>0</v>
      </c>
      <c r="L153" s="35">
        <f t="shared" si="41"/>
        <v>4</v>
      </c>
      <c r="M153" s="35">
        <f t="shared" si="41"/>
        <v>4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68"/>
      <c r="B154" s="172"/>
      <c r="C154" s="84"/>
      <c r="D154" s="133" t="s">
        <v>39</v>
      </c>
      <c r="E154" s="137"/>
      <c r="F154" s="137"/>
      <c r="G154" s="138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4</v>
      </c>
      <c r="M154" s="34">
        <f t="shared" si="41"/>
        <v>4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68"/>
      <c r="B155" s="172"/>
      <c r="C155" s="83" t="s">
        <v>42</v>
      </c>
      <c r="D155" s="119"/>
      <c r="E155" s="120"/>
      <c r="F155" s="121" t="s">
        <v>93</v>
      </c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120"/>
      <c r="U155" s="120"/>
      <c r="V155" s="120"/>
      <c r="W155" s="122"/>
    </row>
    <row r="156" spans="1:23" x14ac:dyDescent="0.2">
      <c r="A156" s="168"/>
      <c r="B156" s="172"/>
      <c r="C156" s="123" t="s">
        <v>42</v>
      </c>
      <c r="D156" s="4" t="s">
        <v>26</v>
      </c>
      <c r="E156" s="5"/>
      <c r="F156" s="125" t="s">
        <v>94</v>
      </c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  <c r="T156" s="120"/>
      <c r="U156" s="120"/>
      <c r="V156" s="120"/>
      <c r="W156" s="122"/>
    </row>
    <row r="157" spans="1:23" x14ac:dyDescent="0.2">
      <c r="A157" s="168"/>
      <c r="B157" s="172"/>
      <c r="C157" s="124"/>
      <c r="D157" s="126" t="s">
        <v>26</v>
      </c>
      <c r="E157" s="6" t="s">
        <v>26</v>
      </c>
      <c r="F157" s="121" t="s">
        <v>95</v>
      </c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0"/>
      <c r="V157" s="120"/>
      <c r="W157" s="122"/>
    </row>
    <row r="158" spans="1:23" ht="33.75" x14ac:dyDescent="0.2">
      <c r="A158" s="168"/>
      <c r="B158" s="172"/>
      <c r="C158" s="124"/>
      <c r="D158" s="127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68"/>
      <c r="B159" s="172"/>
      <c r="C159" s="124"/>
      <c r="D159" s="127"/>
      <c r="E159" s="9"/>
      <c r="F159" s="133" t="s">
        <v>30</v>
      </c>
      <c r="G159" s="129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68"/>
      <c r="B160" s="172"/>
      <c r="C160" s="124"/>
      <c r="D160" s="10"/>
      <c r="E160" s="139" t="s">
        <v>98</v>
      </c>
      <c r="F160" s="140"/>
      <c r="G160" s="141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68"/>
      <c r="B161" s="172"/>
      <c r="C161" s="84"/>
      <c r="D161" s="133" t="s">
        <v>39</v>
      </c>
      <c r="E161" s="137"/>
      <c r="F161" s="137"/>
      <c r="G161" s="138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69"/>
      <c r="B162" s="29"/>
      <c r="C162" s="173" t="s">
        <v>43</v>
      </c>
      <c r="D162" s="174"/>
      <c r="E162" s="174"/>
      <c r="F162" s="174"/>
      <c r="G162" s="175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9600.0109999999986</v>
      </c>
      <c r="M162" s="37">
        <f t="shared" si="43"/>
        <v>9470.594000000001</v>
      </c>
      <c r="N162" s="37">
        <f t="shared" si="43"/>
        <v>2848.6990000000001</v>
      </c>
      <c r="O162" s="37">
        <f t="shared" si="43"/>
        <v>129.417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2022-12-07T13:08:28Z</dcterms:modified>
</cp:coreProperties>
</file>