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Lapas1" sheetId="1" r:id="rId1"/>
    <sheet name="Lapas2" sheetId="2" r:id="rId2"/>
    <sheet name="Lapas3" sheetId="3" r:id="rId3"/>
  </sheets>
  <definedNames>
    <definedName name="_xlnm.Print_Area" localSheetId="0">Lapas1!$A$1:$N$130</definedName>
  </definedNames>
  <calcPr calcId="152511"/>
</workbook>
</file>

<file path=xl/calcChain.xml><?xml version="1.0" encoding="utf-8"?>
<calcChain xmlns="http://schemas.openxmlformats.org/spreadsheetml/2006/main">
  <c r="M42" i="1" l="1"/>
  <c r="M57" i="1"/>
  <c r="M81" i="1"/>
  <c r="M47" i="1" l="1"/>
  <c r="M26" i="1"/>
  <c r="M23" i="1" l="1"/>
  <c r="M30" i="1" l="1"/>
  <c r="M32" i="1" s="1"/>
  <c r="M27" i="1"/>
  <c r="M35" i="1"/>
  <c r="M37" i="1" s="1"/>
  <c r="M94" i="1" l="1"/>
  <c r="M73" i="1"/>
  <c r="M103" i="1" l="1"/>
  <c r="M108" i="1"/>
  <c r="M109" i="1"/>
  <c r="M110" i="1" l="1"/>
  <c r="M111" i="1" s="1"/>
</calcChain>
</file>

<file path=xl/sharedStrings.xml><?xml version="1.0" encoding="utf-8"?>
<sst xmlns="http://schemas.openxmlformats.org/spreadsheetml/2006/main" count="217" uniqueCount="201">
  <si>
    <t>Forma patvirtinta                                      Lietuvos Respublikos aplinkos ministro 2011 m. kovo 4 d. įsakymu Nr. D1-201</t>
  </si>
  <si>
    <t>PLUNGĖS RAJONO SAVIVALDYBĖS ADMINISTRACIJA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</si>
  <si>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</si>
  <si>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</si>
  <si>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</si>
  <si>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</si>
  <si>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</si>
  <si>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</si>
  <si>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</si>
  <si>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</si>
  <si>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</si>
  <si>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</si>
  <si>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</si>
  <si>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</si>
  <si>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</si>
  <si>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</si>
  <si>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</si>
  <si>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</si>
  <si>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</si>
  <si>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</si>
  <si>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</si>
  <si>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</si>
  <si>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Eil. Nr.</t>
  </si>
  <si>
    <t>1.10.</t>
  </si>
  <si>
    <t>1.11.</t>
  </si>
  <si>
    <t>1.12.</t>
  </si>
  <si>
    <t>(2) Savivaldybės visuomenės sveikatos rėmimo specialiajai programai skirtinos lėšos</t>
  </si>
  <si>
    <t>Iš viso (1.10 + 1.11):</t>
  </si>
  <si>
    <t>1.13.</t>
  </si>
  <si>
    <t>1.14.</t>
  </si>
  <si>
    <t>1.15</t>
  </si>
  <si>
    <t>(3) Kitoms Programos priemonėms skirtinos lėšos</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</si>
  <si>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</si>
  <si>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</si>
  <si>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</si>
  <si>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</si>
  <si>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</si>
  <si>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</si>
  <si>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</si>
  <si>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</si>
  <si>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</si>
  <si>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</si>
  <si>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</si>
  <si>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</si>
  <si>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</si>
  <si>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</si>
  <si>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</si>
  <si>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</si>
  <si>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</si>
  <si>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</si>
  <si>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</si>
  <si>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</si>
  <si>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</si>
  <si>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</si>
  <si>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</si>
  <si>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</si>
  <si>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</si>
  <si>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</si>
  <si>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</si>
  <si>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</si>
  <si>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</si>
  <si>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</si>
  <si>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</si>
  <si>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</si>
  <si>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</si>
  <si>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</si>
  <si>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</si>
  <si>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</si>
  <si>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</si>
  <si>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</si>
  <si>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</si>
  <si>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</si>
  <si>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</si>
  <si>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</si>
  <si>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</si>
  <si>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</si>
  <si>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</si>
  <si>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4.4.2.</t>
  </si>
  <si>
    <t>4.4.4.</t>
  </si>
  <si>
    <t>Medžiojamųjų gyvūnų daromos žalos prevencinių priemonių diegimas</t>
  </si>
  <si>
    <t>-</t>
  </si>
  <si>
    <t>1.  Informacija apie Savivaldybės Aplinkos apsaugos rėmimo specialiosios programos (toliau - Programa) lėšas</t>
  </si>
  <si>
    <t>Lėšos, Eur</t>
  </si>
  <si>
    <t>4.5.2.</t>
  </si>
  <si>
    <t>4.5.3.</t>
  </si>
  <si>
    <t>4.6.4.</t>
  </si>
  <si>
    <t>4.6.5.</t>
  </si>
  <si>
    <t>4.6.6.</t>
  </si>
  <si>
    <t>4.4.1.</t>
  </si>
  <si>
    <t>Lėšos Eur</t>
  </si>
  <si>
    <t>20 procentų Savivaldybių Aplinkos apsaugos rėmimo specialiosios programos lėšų, neįskaitant įplaukų už medžioklės plotų naudotojų mokesčius, mokamus įstatymų nustatytomis proporcijomis ir tvarka už medžiojamųjų gyvūnų išteklių naudojimą</t>
  </si>
  <si>
    <t>80 procentų Savivaldybių Aplinkos apsaugos rėmimo specialiosios programos lėšų, neįskaitant įplaukų už medžioklės plotų naudotojų mokesčius, mokamus įstatymų nustatytomis proporcijomis ir tvarka už medžiojamųjų gyvūnų išteklių naudojimą</t>
  </si>
  <si>
    <t>PLUNGĖS RAJONO SAVIVALDYBĖS APLINKOS APSAUGOS RĖMIMO SPECIALIOSIOS PROGRAMOS 2023 METŲ PRIEMONIŲ VYKDYMO ATASKAITA</t>
  </si>
  <si>
    <t>4.1.5.</t>
  </si>
  <si>
    <t>4.1.6.</t>
  </si>
  <si>
    <t>4.1.7.</t>
  </si>
  <si>
    <t>4.1.8.</t>
  </si>
  <si>
    <t>4.1.9.</t>
  </si>
  <si>
    <t>4.1.10.</t>
  </si>
  <si>
    <t>4.1.11</t>
  </si>
  <si>
    <t>Savivaldybės administracijai – šiukšliadėžių įsigijimui</t>
  </si>
  <si>
    <t>2.1.2.</t>
  </si>
  <si>
    <t>Priemonės vykdytojas: fiziniai ir juridiniai asmenys pateikę paraiškas; Priemonės vykdymo pradžia 2023-05-10; Priemonės vykdymo pabaiga - 2023-10-31; Plungės rajono savivaldybės administracija, vadovaudamasi Prevencinių priemonių įgyvendinimo, kuriomis siekiama išvengti medžiojamųjų gyvūnų daromos žalos Plungės rajono savivaldybėje, finansinės paramos teikimo tvarkos aprašu, patvirtintu Plungės rajono savivaldybės tarybos 2023 m. kovo 30 d. sprendimu Nr. T1-88 „Dėl Prevencinių priemonių įgyvendinimo, kuriomis siekiama išvengti medžiojamųjų gyvūnų daromos žalos Plungės rajono savivaldybėje, finansinės paramos teikimo tvarkos aprašo patvirtinimo“ (toliau - Aprašas), paskelbė kvietimą teikti Paraiškas iki 2023 m. gegužės 10 d. kompensacijoms gauti Prevencinių priemonių įgyvendinimui, kuriomis siekiama išvengti medžiojamųjų gyvūnų daromos žalos. Iš viso buvo gautos 69 paraiškos. Įvertinus turimas lėšas finansavimas buvo skirtas 20 paraiškas pateikusių asmenų. Likusių asmenų paraiškos Aprašo salygose nustatyta tvarka įtrauktos į rezervinį sąrašą, kuriems finansavimas bus skiriamas 2024 ar vėlesniais metais. Finansinę paramą gavę asmenys apsaugai nuo medžiojamųjų gyvūnų daromos žalos įsirengė aptvarus, el. piemenis, įsigijo repelentus, garsines baidykles.</t>
  </si>
  <si>
    <t>Savivaldybės administracijai – Babrungo upės (Dariaus ir Girėno g.) užtvankos tvarkymo darbams.</t>
  </si>
  <si>
    <t>Priemonės vykdytojas - Žemės ūkio skyrius. Priemonės vykdymo pradžia - 2023-01-02. Priemonės vykdymo pabaiga - 2023-09-25. Vykdyti Savivaldybei priklausančios slenkstinės užtvankos, kuri yra Dariaus ir Girėno g., Plungės mieste, remonto darbai. Pagal parengtą ir ekspertuotą techninę dokumentaciją atlikus viešojo konkurso procedūras užtvakos remonto darbus vykdė Kraujučio įmonė "Aras".</t>
  </si>
  <si>
    <t>Priemonės vykdytojas - Vietos ūkio skyrius. Priemonės vykdymo pradžia - 2023-11-27. Priemonės vykdymo pabaiga - 2023-12-31. Įgyvendinant priemonę buvo organizuotas asbesto atliekų surinkimas iš užsiregistravusių gyventojų. Bendras surinktas asbesto atliekų kiekis - 33,32 t. Atlikus mažos vertės viešojo konkurso procedūras asbesto atliekų surinkimo paslaugą suteikė UAB "Telšių regiono atliekų tvarkymo centras".</t>
  </si>
  <si>
    <t>Priemonės vykdytojas - Vietos ūkio skyrius . Priemonės vykdymo pradžia - 2023-01-02. Priemonės vykdymo pabaiga - 2023-08-28. Atlikus viešojo konkurso procedūras buvo įsigyta paslauga dėl Plungės rajono savivaldybės aplinkos monitoringo 2024–2029 metų programos parengimo. Monitoringo programą parengė Vytauto didžiojo universitetas. Monitoringo programa buvo patvirtinta Plungės rajono savivaldybės tarybos 2023 m. rugsėjo 28 d. sprendimu Nr. T1-264.</t>
  </si>
  <si>
    <t xml:space="preserve">Priemonės vykdytojas - Kantaučių bendruomenė "Kalnas". Priemonės vykdymo pradžia - 2023-08-01. Priemonės vykdymo pabaiga - 2023-10-31. Plungės rajono savivaldybės administracija skelbė kvietimą tekti paraiškas finansavimui gauti aplinkosaugos projektų įgyvendinimui.  Iš projektui skirtų lėšų atlikti šie darbai: prie Kantaučių kaimo esančio tvenkinio buvo įrengta dviračių ir kito bevariklio transporto priemonių statymo ir stovėjimo aikštelė, pastatytas stovas dviračių laikymui. </t>
  </si>
  <si>
    <t xml:space="preserve">Priemonės vykdytojas - Žemaičių dailės muziejus. Priemonės vykdymo pradžia - 2023-03-01. Priemonės vykdymo pabaiga - 2023-12-01. Plungės rajono savivaldybės administracija skelbė kvietimą tekti paraiškas finansavimui gauti aplinkosaugos projektų įgyvendinimui.  Iš projektui skirtų lėšų atlikti šie darbai: prižiūrint landšafto architektui, pagal 2007 metų Projektavimo ir restauravimo instituto parengtą projektą, rytinėje Mykolo Oginskio rūmų parko dalyje atkurtas pėsčiųjų takas lankytojams, kuris jungia centrinius rūmus su buvusiu muzikantinės pastatu. Šalia muzikantinės išretinti krūmai, nugenėti medžiai, pasodintas rodžersijų gėlynas,  dekoratyviniai krūmai. Sutvarkytas septinto ir aštunto tvenkinių rytinis krantas bei 6 protakos tiltas. Sutvarkytoje zonoje įrengti suoliukai, šiukšliadėžės. </t>
  </si>
  <si>
    <t xml:space="preserve">Savivaldybės administracijai - medžių arboristinė priežiūra, avarinių medžių šalinimas. </t>
  </si>
  <si>
    <t>Priemonės vykdytojas - Prūsaliu bendruomenė "Liepupė". Priemonės vykdymo pradžia - 2023-04-01. Priemonės vykdymo pabaiga - 2023-09-30. Plungės rajono savivaldybės administracija skelbė kvietimą tekti paraiškas finansavimui gauti aplinkosaugos projektų įgyvendinimui.  Iš projektui skirtų lėšų atlikti šie darbai: sutvarkyta Prūsalių kaimo centre esanti erdvė - suformuotos žaliosios zonos, įveisti daugemečiai žoliniai augalai.</t>
  </si>
  <si>
    <t>Priemonės vykdytojas - Plungės "Ryto" pagrindinė mokykla. Priemonės vykdymo pradžia - 2023-04-04. Priemonės vykdymo pabaiga - 2023-12-19. Plungės rajono savivaldybės administracija skelbė kvietimą tekti paraiškas finansavimui gauti aplinkosaugos projektų įgyvendinimui.  Iš projektui skirtų lėšų atlikti šie darbai: Mokyklos teritorijoje  įrengtas naujas želdinių plotas. Žemės paruošimas, išvežimas, vejos žolės mišinio sėjimas, gėlių sodinukų sodinimas, daugiamečių augalų sodinimas, želdinių tvarkymas ir kūrimas.</t>
  </si>
  <si>
    <t xml:space="preserve">Priemonės vykdytojas - Alsėdžių seniūnijos bendruomenė. Priemonės vykdymo pradžia - 2023-08-10. Priemonės vykdymo pabaiga - 2023-09-15. Plungės rajono savivaldybės administracija skelbė kvietimą tekti paraiškas finansavimui gauti aplinkosaugos projektų įgyvendinimui.  Iš projektui skirtų lėšų atlikti šie darbai: Alsėdžių miestelio centrinėje dalyje pastatytos trys betononės gėlinės ir viena betoninė lauko šiukšliadėžė. Gėlinės pripildytos gruntu, žemėmis, pasodinti augalai. </t>
  </si>
  <si>
    <t>4.4.3.</t>
  </si>
  <si>
    <t>4.4.5.</t>
  </si>
  <si>
    <t>4.4.6.</t>
  </si>
  <si>
    <t>4.4.7.</t>
  </si>
  <si>
    <t>4.5.4.</t>
  </si>
  <si>
    <t>4.5.5.</t>
  </si>
  <si>
    <t>4.5.6.</t>
  </si>
  <si>
    <t>4.5.7.</t>
  </si>
  <si>
    <t>4.5.8.</t>
  </si>
  <si>
    <t>4.5.9.</t>
  </si>
  <si>
    <t>4.5.10.</t>
  </si>
  <si>
    <t>4.5.11.</t>
  </si>
  <si>
    <t>4.5.12.</t>
  </si>
  <si>
    <t>4.6.2.</t>
  </si>
  <si>
    <t>4.6.3.</t>
  </si>
  <si>
    <t>4.6.7.</t>
  </si>
  <si>
    <t>4.6.8.</t>
  </si>
  <si>
    <t>Priemonės vykdytojas - Vietos ūkio skyrius. Priemonės vykdymo pradžia - 2023-05-01. Priemonės vykdymo pabaiga - 2023-06-09. Plungės rajono savivaldybės teritorijoje, valstybinėje ir Savivaldybės žemėje, pagal pateiktus vietos seniūnijų poreikius organizuotas invazinės rūšies augalo - Sosnovskio barščio naikinimas cheminiu būdu - augalus purškiant sisteminiais herbicidais. Inavizių augalų naikinimą atliko UAB "Arbora LT" pagal sudarytą paslaugų teikimo sutartį. Bendras plotas, kuriame atliktas augalo naikinimas - 4,83 ha.</t>
  </si>
  <si>
    <t>Priemonės vykdytojas - Žemaitijos nacionalinio parko direkcija. Priemonės vykdymo pradžia - 2023-01-01. Priemonės vykdymo pabaiga - 2023-12-08. Plungės rajono savivaldybės administracija skelbė kvietimą tekti paraiškas finansavimui gauti aplinkosaugos projektų įgyvendinimui.  Iš projektui skirtų lėšų atlikti šie darbai: Gardų ozo pažintiniame take pakeisti abiejų tiltelių turėklai. Seni turėklai nuardyti ir išvežti. Suremontuota 15 suoliukų (atitvarų) pakeistos visų jų sėdimosios dalys ir 3 sulūžę, supuvę suoliukai pilnai pakeisti naujais. Išpjautos ir išvežtos nendrės viename iš vandens telkinių ir jo saloje. Iškirsti ir išvežti krūmai ir menkaverčiai medžiai Gardų ozo šlaite. Siekiant apsaugoti vandens telkinius nuo užžėlimo į vandens telkinius įleista  10 vnt. Baltųjų amūrų.</t>
  </si>
  <si>
    <t>Priemonės vykdytojas - Žlibinų bendruomenė. Priemonės vykdymo pradžia - 2023-03-01. Priemonės vykdymo pabaiga - 2023-12-15. Plungės rajono savivaldybės administracija skelbė kvietimą tekti paraiškas finansavimui gauti aplinkosaugos projektų įgyvendinimui.  Iš projektui skirtų lėšų atlikti šie darbai: įrengti nukreipiamieji ir informaciniai stendai link Žlibinų seniūnijos teritorijoje esančių valstybės saugomų mitologinių riedulių - Dievo stalas ir Galąstuvas (geologiniai gamtos paveldo objektai, įtraukti į Valstybės saugomų objektų sąrašą).</t>
  </si>
  <si>
    <t>Priemonės vykdytojas - Plungės miesto seniūnija . Priemonės vykdymo pradžia - 2023-07-01. Priemonės vykdymo pabaiga - 2023-07-18. Įsigyta 14 vnt. šiukšliadėžių "Mini plaza", kurios buvo pastatytos Plungės mieste. Pardavėjas UAB "D-rek".</t>
  </si>
  <si>
    <t>Priemonės vykdytojas - Platelių seniūnija. Priemonės vykdymo pradžia - 2023-06-20. Priemonės vykdymo pabaiga - 2023-06-28. Plungės rajono savivaldybės administracija skelbė kvietimą tekti paraiškas finansavimui gauti aplinkosaugos projektų įgyvendinimui.  Iš projektui skirtų lėšų atlikti šie darbai: pakeistas Beržoro ežero pakrantėje, adresu Plungės g. 48B, buvęs medinis tiltas ant metalinių polių, kuris per ilgus eksplotavimo metus buvo supuvęs ir nebesaugus naudoti. Iš projektui skirtų lėšų senas lieptas buvo nuardytas ir vietoje jo įrengtas naujas pontoninis lieptas. Medžiagos pontoninio liepto įrengimui įsigytos iš UAB "AV Projects" (3579,18 Eur). Platelių seniūnija prie projekto įgyvendimimo prisidėjo ir savo lėšomis.</t>
  </si>
  <si>
    <t>Priemonės vykdytojas - Žlibinų seniūnija. Priemonės vykdymo pradžia - 2023-07-12. Priemonės vykdymo pabaiga - 2023-11-30. Plungės rajono savivaldybės administracija skelbė kvietimą tekti paraiškas finansavimui gauti aplinkosaugos projektų įgyvendinimui. Iš projektui skirtų lėšų atlikti šie darbai: parengta dalis reikiamos dokumentacijos dėl maudymosi vietos įrengimo prie Žlibinų tvenkinio. Pagal su UAB „Aplinkos inžinierių grupė“ sudarytą paslaugų teikimo sutartį atliktos šios veiklos: tvenkinio, dumblo topografiniai tyrimai, batimetrija, duomenų gavimas  ir jų analizė, dokumentacijos dėl planuojamos ūkinės veiklos įgyvendinimo poveikio įsteigtoms ar potencialioms Natura 2000 teritorijoms reikšmingumo nustatymo parengimas ir suderinimas.</t>
  </si>
  <si>
    <t>Priemonės vykdytojas - Vietos ūkio skyrius. Priemonės vykdymo pradžia - 2023-03-23. Priemonės vykdymo pabaiga - 2023-03-23. Plungės rajono savivaldybės administracijoje suorganizuoti 6 akademinių valandų trukmės  mokymai (konferencija) skirti Želdynų ir želdinių apsaugos, priežiūros ir tvarkymo komisijos nariams ir seniūnijų seniūnams bei specialistams, kurie yra atsakingi už želdynų ir želdinių priežiūrą bei leidimų išdavimą saugotinų želdinių pašalinimui. Mokymuose dalyvavo 40 asmenų. Mokymus vedė lektoriai iš Kraštovaizdio ir ekspertų grupės. Mokymų paslaugų suma - 500,00 Eur, kitos su konferencjos organizavimu susijusios išlaidos - 219,99 Eur.</t>
  </si>
  <si>
    <t>Priemonės vykdytojas - Plungės rajono savivaldybės administracija. Priemonės vykdymo pradžia - 2023-01-02. Priemonės vykdymo pabaiga - 2023-12-31. Pranešimų, kurie susiję su aplinkosaugos sritimi, patalpinimas vietos spaudoje.</t>
  </si>
  <si>
    <t>Priemonės vykdytojas - Plungės rajono savivaldybės visuomenės sveikatos biuras. Priemonės vykdymo pradžia - 2023-06-01. Priemonės vykdymo pabaiga - 2023-08-31. Iš visuomenės svekatos priemonės buvo skirtas finansavimas Savivaldybės teritorijoje esančių vandens telkinių maudymosi vietų vandens ir smėlio kokybės tyrimams ir papildomai skirtos lėšos gautų tyrimo rezultatų viešinimo priemonės įgyvendinimui.</t>
  </si>
  <si>
    <t>Savivaldybės administracijai - Želdinių ekspertizei.</t>
  </si>
  <si>
    <t>Prūsalių bendruomenės „Liepupė“ projektui „Sodinam“.</t>
  </si>
  <si>
    <t>Plungės rajono savivaldybės viešosios bibliotekos projektui „Natūralių pievų atkūrimas Oginskių rūmų parke prie laikrodinės-oranžerijos“.</t>
  </si>
  <si>
    <t>Plungės lopšelio-darželio „Nykštukas“ projektui „Viešųjų želdynų ir želdinių apsauga, priežiūra, tvarkymas (medžių genėjimas)“.</t>
  </si>
  <si>
    <t>Plungės „Ryto“ pagrindinės mokyklos projektui „Kuriame apklinką kartu“.</t>
  </si>
  <si>
    <t>Alsėdžių seniūnijos bendruomenės projektui  „Nauji žiedai Alsėdžiuose“.</t>
  </si>
  <si>
    <t>Bendruomenės „Rotinėnai“ projektui „Žalieji Rotinėnai“.</t>
  </si>
  <si>
    <t>Priemonės vykdytojas - benduomenė "Rotinėnai". Priemonės vykdymo pradžia - 2023-10-20. Priemonės vykdymo pabaiga - 2023-12-01. Plungės rajono savivaldybės administracija skelbė kvietimą tekti paraiškas finansavimui gauti aplinkosaugos projektų įgyvendinimui.  Iš projektui skirtų lėšų atlikti šie darbai: įsigyta įvairių medžių, krūmų, vijoklinių augalų sodinukų. Jie buvo pasodinti projekte numatytose vietose, prie medelių sumontuotos informacinės lentelės su aprašu apie kiekvieną augalą. Pastatyti augalų stovai su suoliuku vijokliniams augalams, įrengti edukaciniai stendai.</t>
  </si>
  <si>
    <t>Savivaldybės administracijai – invazinių augalų rūšių naikinimui.</t>
  </si>
  <si>
    <t>Individualių buitinių nuotekų valymo įrenginių įsigijimo ir įrengimo daliniam kompensavimui.</t>
  </si>
  <si>
    <t>Asociacijai „Gandingos bičiuliai“ projektui „Kraštovaizdžio ir natūralių pievų atkūrimas  Gandingos ir Varkalių (alkakalnio) piliakalnių prieigose ir pritaikymas lankymui Gandingos  valstybiniame kraštovaizdžio draustinyje“.</t>
  </si>
  <si>
    <t>Asociacijai „Varkalių bendruomenė“ projektui „Kraštovaizdžio atkūrimas Varkalių (Nausodžio) piliakalnių  bei  Kregždyno slėnyje ir pritaikymas lankymui Gandingos  valstybiniame kraštovaizdžio draustinyje“.</t>
  </si>
  <si>
    <t>Žemaitijos nacionalinio parko direkcijos projektui „Gardų ozo pažintinio tako teritorijos  ir infrastruktūros objektų tvarkymas“.</t>
  </si>
  <si>
    <t>Žlibinų bendruomenės projektui „Aplankyti ir pamatyti“.</t>
  </si>
  <si>
    <t>Kantaučių bendruomenės „Kalnas“ projektui „Kaimo prūdo maudyklos papildomos infrastruktūros įrengimo darbai“.</t>
  </si>
  <si>
    <t>Žemaičių dailės muziejaus projektui „Mykolo Oginskio rūmų parko aplinkos kokybės gerinimas, želdynų atkūrimas“.</t>
  </si>
  <si>
    <t>Ekologijos klubo „Liepija“ projektui „Paukščių stebėjimo namelio remontas“.</t>
  </si>
  <si>
    <t>Gyventojams priklausančių gaminių, turinčių neigiamą poveikį aplinkai darančių medžiagų, atliekų tvarkymas (asbestas).</t>
  </si>
  <si>
    <t>Savivaldybės administracijai – atliekų, kurių turėtojo nustatyti neįmanoma arba kuris neegzistuoja, tvarkymo priemonėms.</t>
  </si>
  <si>
    <t>Savivaldybės administracijai – Savivaldybės aplinkos monitoringo programos parengimui.</t>
  </si>
  <si>
    <t>Žemičių Kalvarijos seniūnijos projektui „Geras poilsis gražioje aplinkoje“.</t>
  </si>
  <si>
    <t>Stalgėnų seniūnijos projektui „Patogi ir saugi poilsio zona Luknėnų kaime“.</t>
  </si>
  <si>
    <t>Platelių seniūnijos projektui „Pontoninio liepto įrengimas Beržoro ežero maudymosi vietoje“.</t>
  </si>
  <si>
    <t>Šateikių seniūnijos projektui „Blendžiavos upės pakrantės pilsio zona“.</t>
  </si>
  <si>
    <t>Žlibinų seniūnijos projektui „Teritorijos prie Žlibinų tvenkinio sutvarkymo ir maudyklos įrengimo dokumentacijos parengimas“.</t>
  </si>
  <si>
    <t>Narvaišių kaimo bendruomenės projektui „Saugus ir tvarkingas tvenkinys“.</t>
  </si>
  <si>
    <t>Savivaldybės administracijai – aplinkosaugos specialistų kvalifikacijos kėlimui.</t>
  </si>
  <si>
    <t>Milašaičių kaimo šeimų bendruomenės „Sruoja“ projektui „Gamta visų namai“.</t>
  </si>
  <si>
    <t>Liepijų mokyklos projektui „Šimtmečio sodo atnaujinimas ir jo panaudojimas per STEAM veiklas“.</t>
  </si>
  <si>
    <t>VšĮ „Baltijos aplinkos forumas“ projektui „Miško burtai 2023“.</t>
  </si>
  <si>
    <t>MB „Dizaino dirbtuvės“ projektui „Rūšiuok ir saugok gamtą“.</t>
  </si>
  <si>
    <t>Plungės lopšelio-darželio „Vyturėlis“ projektui „Įdomioji kelionė žaliuoju takeliu“.</t>
  </si>
  <si>
    <t>Plungės lopšelio-darželio „Saulutė“ projektui „Maži, bet daug galintys“.</t>
  </si>
  <si>
    <t>Senamiesčio mokyklos projektui „Susipažink. Tyrinėk. Saugok“.</t>
  </si>
  <si>
    <t>Plungės rajono savivaldybės visuomenės sveikatos biurui visuomenės informavimo priemonėms.</t>
  </si>
  <si>
    <t>PATVIRTINTA                                                                Plungės rajono savivaldybės tarybos                                  2024 m. vasario 8 d. sprendimu Nr. T1-____</t>
  </si>
  <si>
    <t>Priemonės vykdytojas: Plungės rajono savivaldybės administracija; Priemonės vykdymo pradžia 2023-09-01; Priemonės vykdymo pabaiga - 2023-09-30; Įsigyti gyvagaudžiai selektyviniai spąstai, t. y. specialus narvas lapių gaudymui. Atsižvelgdama į gyventojų skundus dėl lapių daromos žalos šiais spąstais, Plungės rajono savivaldybės administracija organizavo lapių gaudymą ir jų perkėlimą iš gyvenamųjų teritorijų į joms saugią aplinką.</t>
  </si>
  <si>
    <t>3. Programos lėšos, skirtos Savivaldybės Visuomenės sveikatos rėmimo specialiajai programai</t>
  </si>
  <si>
    <t xml:space="preserve">Priemonės vykdytojas - fiziniai asmenys pateikę paraiškas. Priemonės vykdymo pradžia - 2023-07-03. Priemonės vykdymo pabaiga - 2023-12-31. Plungės rajono savivaldybės administracija, vadovaudamasi Plungės rajono savivaldybės tarybos 2023 m. vasario 23 d. sprendimu Nr. T1-41 patvirtintu Individualių buitinių nuotekų valymo įrenginių įsigijimo ir įrengimo dalinio kompensavimo tvarkos aprašu, skelbė kvietimus gyventojams teikti paraiškas. Iš viso buvo gautos 75 paraiškos. Įvertinus galimas skirti lėšas  25 pareiškėjams (fiziniams asmenims) buvo skiriamos individualių buitinių nuotekų valymo įrenginių įsirengimo išlaidų kompensacijos. Likusių asmenų paraiškos Aprašo salygose nustatyta tvarka įtrauktos į rezervinį sąrašą, kuriems individualių nuotekų valymo įrenginių įsirengimo kompensacijos bus skiriamos 2024 ar vėlesniais metais. </t>
  </si>
  <si>
    <t>Priemonės vykdytojas - Asociacija „Gandingos bičiuliai“. Priemonės vykdymo pradžia - 2023-03-01. Priemonės vykdymo pabaiga - 2023-11-30. Plungės rajono savivaldybės administracija skelbė kvietimą tekti paraiškas finansavimui gauti aplinkosaugos projektų įgyvendinimui.  Iš projektui skirtų lėšų atlikti šie darbai: nušiešienautos Gandingos ir Varkalių piliakalnių natūralios pievos, iškirsti menkaverčiai medžiai ir krūmai. Sutvarkyti pėsčiųjų takai ir keliukai į Gandingos papėdę, išvalyti ir atnaujinti pakelių  grioviai -1100 m. Atnaujinta 250 m akmenuotos Babrungo upės pakrantės.</t>
  </si>
  <si>
    <t>Priemonės vykdytojas - Asociacija „Varkalių bendruomenė“. Priemonės vykdymo pradžia - 2023-04-01. Priemonės vykdymo pabaiga - 2023-11-30. Plungės rajono savivaldybės administracija skelbė kvietimą tekti paraiškas finansavimui gauti aplinkosaugos projektų įgyvendinimui.  Iš projektui skirtų lėšų atlikti šie piliakalnių tvarkymo darbai: pašalinti kelmai, pernykščios atžalos, nušienautos pievos prie Varkalių-Nausodžio piliakalnių  ir Kregždyno slėniuose bei Varkalių-Nausodžio piliakalnių šlaituose ir aikštelėse. Naujai išpiltas ir suvarkytas keliukas į Kregždyną nuo Gandingos HE. Įdėta nauja pralaida, sutvarkyti grioviai ir vandens srautai.</t>
  </si>
  <si>
    <t>Priemonės vykdytojas - ekologijos klubas "Liepija". Priemonės vykdymo pradžia - 2023-05-16. Priemonės vykdymo pabaiga - 2023-12-08. Plungės rajono savivaldybės administracija skelbė kvietimą tekti paraiškas finansavimui gauti aplinkosaugos projektų įgyvendinimui.  Iš projektui skirtų lėšų atlikti šie darbai: atliktas paukščių stebėjimo namelio, esančio Žemaitijos nacionalinio parko teritorijoje, remontas. Namelio sienos ir langinės perdažytos vandeniniais dažais. Nuardyta sena stogo danga. Suremontuotas apatinis dangos sluoksnis. Pakeistas viršutinis stogo dangos sluoksnis. Pakeista medinė tiltelio danga. Sutvarkyta namelio aplinka, nupjauta žolė bei krūmų atžalos. Įdėtos naujos langinės. Pagamintas naujas stendas nameliui.   Visos remonto metu susidariusios atliekos surinktos ir išvežtos.</t>
  </si>
  <si>
    <t xml:space="preserve">Priemonės vykdytojas - Vietos ūkio skyrius ir seniūnijos. Priemonės vykdymo pradžia - 2023-03-01. Priemonės vykdymo pabaiga -2023-11-30. Organizuotas bešeimininkių atliekų surinkimas visą laikotarpį pagal faktinį poreikį. Taip pat buvo organizuojama kasmetinė švaros akcija "Darom", kurios dalyviams buvo nupirktos darbo pirštinės ir šiukšlių maišai (1250,00 Eur iš UAB "Kesko Senukai Lithuania"). Bešeimininkių atliekų surinkimo paslaugą pagal sudarytą nuolatinę paslaugų teikimo sutartį teikė UAB "Virginijus ir ko". Bendras surinktas bešeimininkių atliekų kiekis - 86,27 tonos. </t>
  </si>
  <si>
    <t>Priemonės vykdytojas - Žemaičių Kalvarijos seniūnija. Priemonės vykdymo pradžia - 2023-06-06. Priemonės vykdymo pabaiga - 2023-07-06. Plungės rajono savivaldybės administracija skelbė kvietimą tekti paraiškas finansavimui gauti aplinkosaugos projektų įgyvendinimui.  Iš projektui skirtų lėšų atlikti šie darbai: teritorijos, esančios Plungės r. sav., Žemaičių Kalvarijos sen., Rotinėnų kaime (prieiga prie Rotinėnų tvenkinio), sutvarkymas įrengiant poilsio zoną. Menkaverčių krūmų, vandens augalijos išpjovimas. Buvo iškastos ir išvežtos pakrantės dugno nuosėdos, užpilta atvežtinio smėlio. Pakrantės tvarkymo darbus atliko UAB "Kalvaris".</t>
  </si>
  <si>
    <t xml:space="preserve">Priemonės vykdytojas - Stalgėnų seniūnija . Priemonės vykdymo pradžia - 2023-04-28. Priemonės vykdymo pabaiga - 2023-05-30. Plungės rajono savivaldybės administracija skelbė kvietimą tekti paraiškas finansavimui gauti aplinkosaugos projektų įgyvendinimui.  Iš projektui skirtų lėšų atlikti šie darbai: sutvarkyta Luknėnų tvenkinio pakrantė, t. y. iškastos pakrantės nuosėdos, išvežtas iškastas gruntas, išvalytos pakrantės padengtos smėlio sluoksniu,  atsodinta sugadinta veja, pastatytos dvi persirengimo kabinos. Pakrantės tvarkymo darbus atliko UAB "Gravela" (6013,70 Eur), persirengimo kabinos įsigytos iš MB "Romanta" (847,00 Eur), smėlis ir juodžemis įsigytas iš UAB "Reimeda" (1488,30 Eur). Dalis projekto išlaidų buvo apmokėta iš Stalgėnų seniūnijos lėšų. </t>
  </si>
  <si>
    <t>Priemonės vykdytojas - Šateikių seniūnija. Priemonės vykdymo pradžia - 2023-05-22. Priemonės vykdymo pabaiga - 2023-06-22. Plungės rajono savivaldybės administracija skelbė kvietimą tekti paraiškas finansavimui gauti aplinkosaugos projektų įgyvendinimui.  Iš projektui skirtų lėšų atlikti šie darbai: sutvarkyta Šateikių kaime esančios Blendžiavos upės pakrantės prieigos, įrengta rekreacinė infrastruktūra - pastatyta medinė pavėsinė su lauko terasa. Vaizdingoje vietoje šalia upės pastatyta apžvalgos aikštelė su suoliukais. Pavėsinę ir lauko suoliukus įrengė MB "Grožio kūrėjai" (5000 Eur). Medienos tiekėjas - UAB "Žalmedis" (1000 Eur). Šateikių seniūnija prie projekto įgyvendimimo prisidėjo ir savo lėšomis.</t>
  </si>
  <si>
    <t>Priemonės vykdytojas - Narvaišių kaimo bendruomenė . Priemonės vykdymo pradžia - 2023-04-20. Priemonės vykdymo pabaiga - 2023-05-25. Plungės rajono savivaldybės administracija skelbė kvietimą tekti paraiškas finansavimui gauti aplinkosaugos projektų įgyvendinimui.  Iš projektui skirtų lėšų atlikti šie darbai: įrengtas papludimys, t. y. sutvarkyta Narvaišių tveninio dalis iškasant dumblą ir pašalinant vandens augaliją, pakrantėje paskleistas atvežtinis smėlis.</t>
  </si>
  <si>
    <t>Priemonės vykdytojas - Plungės rajono savivaldybės administracija. Priemonės vykdymo pradžia - 2023-09-28. Priemonės vykdymo pabaiga - 2023-09-29. Savivaldybės darbuotojų, kurie atsakingi už aplinkosaugos sritį, kvalifikacijos kėlimas. Trys Savivaldybės administracijos darbuotojai dalyvavo dviejų dienų trukmės mokymuose, t. y. Druskininkų forume „2023_Sisteminis pokytis. Regeneratyvumas. Integralumas.  Žiediškumas. Tvarumas. Plokštumas. Atsparumas. Atliekų tvarkymas“. Iš Programos lėšų sumokėtas dalyvio mokestis trims asmenims.</t>
  </si>
  <si>
    <t>Savivaldybės administracijai – visuomenės informavimui.</t>
  </si>
  <si>
    <t>Priemonės vykdytojas - Milašaičių kaimo šeimų bendruomenės „Sruoja“. Priemonės vykdymo pradžia - 2023-07-01. Priemonės vykdymo pabaiga - 2023-08-21. Plungės rajono savivaldybės administracija skelbė kvietimą tekti paraiškas finansavimui gauti aplinkosaugos projektų įgyvendinimui.  Iš projektui skirtų lėšų įgyvendintos šios priemonės: organizuota aplinkosauginio švietimo veikla, t. y. ekskursija baidarėmis Minijos upe. Ekskursijos metu dalyviai rinko iš upės šiukšles. Iš Programos lėšų finansuotos transporto, baidarių nuomos, šiukšių maišų įsigijimo išlaidos. Upės valymo švaros akcijoje iš viso dalyvavo 50 dalyvių iš vietos bendruomenės.</t>
  </si>
  <si>
    <t>Priemonės vykdytojas - Liepijų mokykla. Priemonės vykdymo pradžia - 2023-06-12. Priemonės vykdymo pabaiga - 2023-09-30. Plungės rajono savivaldybės administracija skelbė kvietimą tekti paraiškas finansavimui gauti aplinkosaugos projektų įgyvendinimui. Iš projektui skirtų lėšų įgyvendintos šios priemonės: ugdymo įstaigoje organanizuota edukacinė veikla aktyviai įtraukiant mokinius, t. y. mokyklos Šimtmečio sodo ir labirintų aikštelės teritorijoje pasodinta 10 krūmų daugiamečių augalų (hortenzijų). Nupirkta ir apie energetinį labirintą  rugsėjo mėn. pasodintos svogūninės gėlės (tulpės ir narcizai).  Taip pat nupirkti 7 maišai žemių ir 8 pakeliai trąšų. Lauko klasėje atlikti augalų ir šliužų stebėjimai, susipažinimas su vynuogių auginimu, vaistinių augalų atpažinimo edukacija. Mokiniai patys paruošė dėžes Kalifornijos sliekų auginimui, juos apgyvendino, maitino. Labirintų aikštelėje vyko 2 mokyklos bendruomenės šventės.</t>
  </si>
  <si>
    <t>Priemonės vykdytojas - VšĮ „Baltijos aplinkos forumas“. Priemonės vykdymo pradžia - 2023-04-03. Priemonės vykdymo pabaiga - 2023-10-17. Plungės rajono savivaldybės administracija skelbė kvietimą tekti paraiškas finansavimui gauti aplinkosaugos projektų įgyvendinimui. Iš projektui skirtų lėšų įgyvendintos šios priemonės: organizuotas renginys aplinkosaugos tema, t. y. nevyriausybinė aplinkosaugos organizacija „Baltijos aplinkos forumas“ 2023 m. spalio 7 d. drauge su Žemaitijos nacionalinio parko direkcija ir vietos bendruomene organizavo jau penktąjį festivalį „Miško burtai“, kurio metu žaisdami su legendų herojais vaikai mokėsi pažinti gamtą. Pasitelkiant žaidybinius elementus, sujungiant gamtosaugą ir kultūrą, didintas jautriausios auditorijos (3-12 m. vaikų) aplinkosauginis sąmoningumas ir meilė gamtai. Renginio metu daug dėmesio skirta Plungės krašto unikalumo pristatymui, pabrėžtas žemaitiškumas, čia esančios gamtos išskirtinumas. Iš Programos lėšų įsigitos/išsinuomotos reniniui reikalingos priemonės - aktoriaus (animatoriaus) pasirodymas, meninės renginio dalies vedėjo paslaugos, garso aparatūros nuoma, garsisto paslaugos, kostiumų siuvimo paslaugos, biotualetų pastatymo paslaugos, meninių instaliacijų sukūrimo išlaidos.</t>
  </si>
  <si>
    <t>Priemonės vykdytojas - MB „Dizaino dirbtuvės“. Priemonės vykdymo pradžia - 2023-12-10. Priemonės vykdymo pabaiga - 2023-12-30. Plungės rajono savivaldybės administracija skelbė kvietimą tekti paraiškas finansavimui gauti aplinkosaugos projektų įgyvendinimui. Iš projektui skirtų lėšų įgyvendintos šios priemonės: įsigyti 88 vnt. mediniai šiukšlių rūšiavimo edukaciniai žaidimai. Šie žaidimai padovanoti Plungės rajono savivaldybės švietimo įstaigoms. Vaikams papasakota apie šiukšlių rūšiavimo svarbą, žaidimo metu vaikai išmoko kaip atpažinti ir teisingai rūšiuoti šiukšles.</t>
  </si>
  <si>
    <t>Priemonės vykdytojas - Plungės lopšelis-darželis "Vyturėlis" . Priemonės vykdymo pradžia - 2023-06-01. Priemonės vykdymo pabaiga - 2023-12-21. Plungės rajono savivaldybės administracija skelbė kvietimą tekti paraiškas finansavimui gauti aplinkosaugos projektų įgyvendinimui.  Iš projektui skirtų lėšų įgyvendintos šios priemonės - ugdymo įstaigos teritorijoje sukurtos edukacinės erdvės, organizuota ekskursija. Nupirktos priemonės: suoliukas, šiukšliadėžė, vabzdžių viešbutis; medžiagos – mulčas, skalda, durpių substratas, betonas, tvorelė, stulpai, apkabos stulpui, agrotekstilė, panelė 3D, dirželiai, PVC išorės kanalizacijos vamzdis; nupirktos šluotelinės hortenzijos; buvo išnuomotas autobusas išvykai į Jėrubaičių sąvartyną, Platelių dvaro sodybą, apmokėta edukacinio užsiėmimo paslauga.</t>
  </si>
  <si>
    <t>Priemonės vykdytojas - Plungės lopšelis-darželis "Saulutė". Priemonės vykdymo pradžia - 2023-04-01. Priemonės vykdymo pabaiga - 2023-10-01. Plungės rajono savivaldybės administracija skelbė kvietimą tekti paraiškas finansavimui gauti aplinkosaugos projektų įgyvendinimui.  Iš projektui skirtų lėšų įgyvendintos šios priemonės: organizuotos edukacinės veiklos - darželio aplinkoje buvo pasodinta kvapiųjų augalų, iš antrinių žaliavų vaikai su tėvais padarė „Sodo draugų“ parodėlę, kuri buvo eksponuojama lauko erdvėje. Buvo įrengti 2 sliekų namai. Organizuota paskaita darželio bendruomenei apie ekologiškas augalų priemones, į darželio teritorijoje esančius medžius buvo įkeltos feromoninės vabzdžių gaudyklės. Pedagogams organizuotas seminaras „Mąstymą ir kūrybiškumą skatinančių strategijų taikymas darželyje“. Organizuota Plungės miesto priešmokyklinio ugdymo grupių konferencija „Maži, bet daug galintys“, kurioje dalyvavo visų Plungės miesto darželių vaikai. Ugdytiniai pranešimuose pasidalino savo patirtimi apie ekosistemos išsaugojimo galimybes. Pastatytas muzikinis spektaklis „Vabalų miestas“, kuris buvo pristatytas Plungės „Super miesto“ aikštelėje ir Plungės viešosios bibliotekos kiemelyje. Organizuotos edukacijos „Svečiuose pas bitininką“, „Gyvi tropiniai drugeliai iš arti“, „Nebaisos“, kurių metu vaikai susipažino su smulkiais gyvūnais ir jų nauda ekosistemai. Aplinkosauginio švietimo veiklai įsigytos priemonės, apmokėtos transporto išlaidos.</t>
  </si>
  <si>
    <t>Plungės lopšelio-darželio „Rūtelė“ projektui „Biologinės įvairovės didinimas Plungės lopšelio-darželio "Rūtelė" teritorijoje“</t>
  </si>
  <si>
    <t xml:space="preserve">Priemonės vykdytojas - Plungės lopšelis-darželis "Rūtelė". Priemonės vykdymo pradžia - 2023-03-31. Priemonės vykdymo pabaiga - 2023-12-01. Plungės rajono savivaldybės administracija skelbė kvietimą tekti paraiškas finansavimui gauti aplinkosaugos projektų įgyvendinimui.  Iš projektui skirtų lėšų įgyvendintos šios priemonės: įsigytos edukacinės priemonės, organizuoti mokymai. Projekto įgyvendinimo laikotarpiu praturtinta lopšelio-darželio „Rūtelė“ biologinė įvairovė: sode pasodinti bespygliai agrastai, valgomieji sausmedžiai, kamieniniai serbentai. Pilnai atnaujintos vaistinių žolelių „Žolinčiaus“ bei daržo  lysvės (pasodinti medingi augalai - levandos, anyžiniai lafantai, ožiažolės, čiobreliai, melisos, įvairių rūšių mėtos, šalavijai, raudonėliai, ramunėlės, medetkos). Darže „įkurta“ prieskoninių daržovių ežia (bazilikai, petražolės, žieminiai svogūnai), auga braškės ir žemuogės. „Nešienaujama pieva“ papildyta pavasarį žydinčiais svogūniniais augalais (tulpėmis, hiacintais, narcizais).
Atnaujintas „Vabalų namelis“ (sudarytos palankesnės sąlygos vabzdžių „apsigyvenimui“). Vaikams organizuotos edukacijos „Gyvi tropiniai drugeliai iš arti“, „Afrikinės sraigės“, „Mokomės kitaip gamtoje ir iš gamtos“. Dalyvavauta edukacijoje „Lobio paieškos Plungės miesto parke“. Įrengti informaciniai stendai „Pažink, patirk, pritaikyk“,  padedantys pažinti darželio teritorijoje augančius augalus, gyvenančius paukščius, vabzdžius (papildoma informacija pateikiama QR kodais). Įsigytos priemonės - augalai, edukaciniai žaidimai ir kitos priemonės skirtos aplinkosauginių renginių organizavimui.
</t>
  </si>
  <si>
    <t>Priemonės vykdytojas - Plungės Senamiesčio mokykla. Priemonės vykdymo pradžia - 2023-03-01. Priemonės vykdymo pabaiga - 2023-12-01. Plungės rajono savivaldybės administracija skelbė kvietimą tekti paraiškas finansavimui gauti aplinkosaugos projektų įgyvendinimui.  Iš projektui skirtų lėšų įgyvendintos šios priemonės: organizuota ekskusija aplinkosaugos tema. Iš projekto lėšų finansuotos transporto išlaidos ir edukacijos mokestis. Įsigytas rinkinys vandens, dirvožemio ir oro tyrimams. Projekto vykdymo metu mokiniai aplankė Kuršių nerijos nacionalinio parko gamtinį draustinį, susipažino su kraštovaizdžio biologine įvairove, Klaipėdos jūrų muziejaus  jūros gyvūnais. Mobilios laboratorijos pagalba atliko dirvožemio, vandens ir oro tyrimo eksperimentus. Paimtais Plungės parko dirvožemio mėginiais atlikti PH nustatymai,  tiriamas dirvožemio tipas, padarytos išvados, kas lemia augalų augimui ir kokių medžiagų trūksta. Mokykloje vyko edukacinė pamoka "Vandens tarša", kurioje mokiniai ne tik susipažino su vandens taršos problema žemėje, bet ir patys atliko mokyklos vandens tyrimą.</t>
  </si>
  <si>
    <t>Priemonės vykdytojas - Seniūnijos. Priemonės vykdymo pradžia - 2023-01-02. Priemonės vykdymo pabaiga - 2023-12-31. Pagal sudarytas nuolatines paslaugų teikimo sutartis pagal faktinį poreikį organizuotas medžių genėjimas, formavimas, avarinių medžių šalinimas ir kita priežiūra. Paslaugas atliko atestuoti arboristai. Plungės miesto seniūnijoje darbus atliko IĮ "Tvarkda" (10890,00 Eur), o kaimiškosiose seniūnijose UAB "Aplinkos darbai" (17773,69 Eur).</t>
  </si>
  <si>
    <t>Priemonės vykdytojas - Vietos ūkio skyrius. Priemonės vykdymo pradžia - 2023-01-02. Priemonės vykdymo pabaiga - 2023-12-31. Pagal faktinį poreikį, siekiant profesonaliai įvertini medžių būklę, inicijuota saugotinų želdinių ekspertizė. Želdinių ekspertizės paslaugas teikė Kraštovaizdžio ir ekspertų grupė. Želdinių ekspertizė buvo atlikta šiose vietose augantiems želdiniams: Plungės mieste, Uošnos g. (17 vnt.), Šateikių parke (5 vnt.), Plungės parke (1 vnt.),  Alsėdžių bažnyčios šventoriuje (10 vnt.), Stalgėnų bažnyčios šventoriuje (26 vnt.), Stalgėnų kapinės (1 vnt.), Šateikių bažnyčios šventorius (12 vnt.).</t>
  </si>
  <si>
    <t xml:space="preserve">Priemonės vykdytojas - Plungės rajono savivaldybės viešoji biblioteka. Priemonės vykdymo pradžia - 2023-04-05. Priemonės vykdymo pabaiga - 2023-07-31. Plungės rajono savivaldybės administracija skelbė kvietimą tekti paraiškas finansavimui gauti aplinkosaugos projektų įgyvendinimui.  Iš projektui skirtų lėšų atlikti šie darbai: saugomoje teritorijoje, t. y. Oginskio rūmų parke šalia laikrodinės - oranžerijos atkurtos natūralios pievos. Įsigyti sėklų mišiniai, jų projektavimo, įrengimo ir priežiūros rekomendacijų bei pievos įrengimo ir priežiūros paslaugos. </t>
  </si>
  <si>
    <t>Priemonės vykdytojas - Plungės lopšelis-darželis "Nykštukas". Priemonės vykdymo pradžia - 2023-11-06. Priemonės vykdymo pabaiga - 2023-11-30. Plungės rajono savivaldybės administracija skelbė kvietimą tekti paraiškas finansavimui gauti aplinkosaugos projektų įgyvendinimui.  Iš projektui skirtų lėšų atlikti šie darbai: atlikta darželio teritorijoje augančiu saugotinų vertingų medžių priežiūra, t. y. taikytas profesionalus arboristinis genėjimas, medžio lajų sutvirtinimas.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</si>
</sst>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 _€"/>
  </numFmts>
  <fonts count="5"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name val="Times New Roman"/>
      <family val="1"/>
      <charset val="186"/>
    </font>
    <font>
      <b/>
      <sz val="12"/>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5">
    <xf numFmtId="0" fontId="0" fillId="0" borderId="0" xfId="0"/>
    <xf numFmtId="0" fontId="2" fillId="0" borderId="0" xfId="0" applyFont="1"/>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vertical="top" wrapText="1"/>
    </xf>
    <xf numFmtId="0" fontId="3" fillId="0" borderId="1" xfId="0" applyFont="1" applyBorder="1" applyAlignment="1">
      <alignment horizontal="left"/>
    </xf>
    <xf numFmtId="0" fontId="3" fillId="2" borderId="1" xfId="0" applyFont="1" applyFill="1" applyBorder="1" applyAlignment="1">
      <alignment vertical="center"/>
    </xf>
    <xf numFmtId="0" fontId="3" fillId="0" borderId="0" xfId="0" applyFont="1" applyAlignment="1">
      <alignment vertical="center"/>
    </xf>
    <xf numFmtId="0" fontId="4" fillId="0" borderId="1" xfId="0" applyFont="1" applyBorder="1" applyAlignment="1">
      <alignment vertical="center" wrapText="1"/>
    </xf>
    <xf numFmtId="0" fontId="3" fillId="0" borderId="1" xfId="0" applyFont="1" applyBorder="1" applyAlignment="1">
      <alignment vertical="center"/>
    </xf>
    <xf numFmtId="0" fontId="4" fillId="0" borderId="1" xfId="0"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left" vertical="center"/>
    </xf>
    <xf numFmtId="0" fontId="3" fillId="2" borderId="1" xfId="0" applyFont="1" applyFill="1" applyBorder="1" applyAlignment="1">
      <alignment horizontal="center" vertical="center"/>
    </xf>
    <xf numFmtId="164" fontId="1" fillId="0" borderId="0" xfId="0" applyNumberFormat="1" applyFont="1"/>
    <xf numFmtId="165" fontId="2" fillId="2" borderId="0" xfId="0" applyNumberFormat="1" applyFont="1" applyFill="1" applyBorder="1" applyAlignment="1">
      <alignment vertical="center"/>
    </xf>
    <xf numFmtId="165" fontId="2" fillId="2" borderId="0" xfId="0" applyNumberFormat="1" applyFont="1" applyFill="1" applyBorder="1" applyAlignment="1">
      <alignment vertical="top" wrapText="1"/>
    </xf>
    <xf numFmtId="165" fontId="1" fillId="2" borderId="1" xfId="0" applyNumberFormat="1" applyFont="1" applyFill="1" applyBorder="1" applyAlignment="1">
      <alignment vertical="center"/>
    </xf>
    <xf numFmtId="165" fontId="2" fillId="2" borderId="1" xfId="0" applyNumberFormat="1" applyFont="1" applyFill="1" applyBorder="1" applyAlignment="1">
      <alignment vertical="center"/>
    </xf>
    <xf numFmtId="165" fontId="1" fillId="2" borderId="1" xfId="0" applyNumberFormat="1" applyFont="1" applyFill="1" applyBorder="1" applyAlignment="1">
      <alignment horizontal="center" vertical="center" wrapText="1"/>
    </xf>
    <xf numFmtId="165" fontId="3" fillId="2" borderId="1" xfId="0" applyNumberFormat="1" applyFont="1" applyFill="1" applyBorder="1" applyAlignment="1">
      <alignment vertical="center"/>
    </xf>
    <xf numFmtId="165" fontId="1" fillId="2" borderId="0" xfId="0" applyNumberFormat="1" applyFont="1" applyFill="1" applyAlignment="1">
      <alignment horizontal="left" vertical="center"/>
    </xf>
    <xf numFmtId="165" fontId="1" fillId="2" borderId="1" xfId="0" applyNumberFormat="1" applyFont="1" applyFill="1" applyBorder="1" applyAlignment="1">
      <alignment vertical="center" wrapText="1"/>
    </xf>
    <xf numFmtId="165" fontId="2" fillId="2" borderId="0" xfId="0" applyNumberFormat="1" applyFont="1" applyFill="1" applyAlignment="1">
      <alignment vertical="center"/>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2" borderId="2" xfId="0" applyFont="1" applyFill="1" applyBorder="1" applyAlignment="1">
      <alignment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1" fillId="0" borderId="0" xfId="0" applyFont="1" applyAlignment="1">
      <alignment horizontal="left"/>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2" borderId="2" xfId="0" applyFont="1" applyFill="1" applyBorder="1" applyAlignment="1">
      <alignment horizontal="left" wrapText="1"/>
    </xf>
    <xf numFmtId="0" fontId="2" fillId="2" borderId="3" xfId="0" applyFont="1" applyFill="1" applyBorder="1" applyAlignment="1">
      <alignment horizontal="left" wrapText="1"/>
    </xf>
    <xf numFmtId="0" fontId="2" fillId="2" borderId="4" xfId="0" applyFont="1" applyFill="1" applyBorder="1" applyAlignment="1">
      <alignment horizontal="left" wrapText="1"/>
    </xf>
    <xf numFmtId="0" fontId="1"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4"/>
  <sheetViews>
    <sheetView tabSelected="1" zoomScaleNormal="100" workbookViewId="0">
      <selection activeCell="I116" sqref="I116"/>
    </sheetView>
  </sheetViews>
  <sheetFormatPr defaultRowHeight="15.75" x14ac:dyDescent="0.25"/>
  <cols>
    <col min="1" max="1" width="7.42578125" style="7" customWidth="1"/>
    <col min="2" max="2" width="6.5703125" style="1" customWidth="1"/>
    <col min="3" max="3" width="7.42578125" style="1" customWidth="1"/>
    <col min="4" max="4" width="6.5703125" style="1" customWidth="1"/>
    <col min="5" max="5" width="8.28515625" style="1" customWidth="1"/>
    <col min="6" max="8" width="7" style="1" customWidth="1"/>
    <col min="9" max="9" width="11.85546875" style="1" bestFit="1" customWidth="1"/>
    <col min="10" max="10" width="9.140625" style="1"/>
    <col min="11" max="12" width="9.140625" style="1" customWidth="1"/>
    <col min="13" max="13" width="12.85546875" style="27" customWidth="1"/>
    <col min="14" max="16384" width="9.140625" style="1"/>
  </cols>
  <sheetData>
    <row r="1" spans="1:22" x14ac:dyDescent="0.25">
      <c r="M1" s="19"/>
    </row>
    <row r="2" spans="1:22" ht="15" customHeight="1" x14ac:dyDescent="0.25">
      <c r="I2" s="76" t="s">
        <v>0</v>
      </c>
      <c r="J2" s="76"/>
      <c r="K2" s="76"/>
      <c r="L2" s="76"/>
      <c r="M2" s="19"/>
    </row>
    <row r="3" spans="1:22" x14ac:dyDescent="0.25">
      <c r="I3" s="76"/>
      <c r="J3" s="76"/>
      <c r="K3" s="76"/>
      <c r="L3" s="76"/>
      <c r="M3" s="19"/>
    </row>
    <row r="4" spans="1:22" x14ac:dyDescent="0.25">
      <c r="I4" s="76"/>
      <c r="J4" s="76"/>
      <c r="K4" s="76"/>
      <c r="L4" s="76"/>
      <c r="M4" s="19"/>
    </row>
    <row r="5" spans="1:22" x14ac:dyDescent="0.25">
      <c r="M5" s="19"/>
    </row>
    <row r="6" spans="1:22" x14ac:dyDescent="0.25">
      <c r="C6" s="77" t="s">
        <v>1</v>
      </c>
      <c r="D6" s="77"/>
      <c r="E6" s="77"/>
      <c r="F6" s="77"/>
      <c r="G6" s="77"/>
      <c r="H6" s="77"/>
      <c r="I6" s="77"/>
      <c r="J6" s="77"/>
      <c r="K6" s="77"/>
      <c r="L6" s="77"/>
      <c r="M6" s="19"/>
    </row>
    <row r="7" spans="1:22" x14ac:dyDescent="0.25">
      <c r="M7" s="19"/>
    </row>
    <row r="8" spans="1:22" ht="15.75" customHeight="1" x14ac:dyDescent="0.25">
      <c r="H8" s="4"/>
      <c r="I8" s="75" t="s">
        <v>174</v>
      </c>
      <c r="J8" s="75"/>
      <c r="K8" s="75"/>
      <c r="L8" s="75"/>
      <c r="M8" s="20"/>
    </row>
    <row r="9" spans="1:22" x14ac:dyDescent="0.25">
      <c r="H9" s="4"/>
      <c r="I9" s="75"/>
      <c r="J9" s="75"/>
      <c r="K9" s="75"/>
      <c r="L9" s="75"/>
      <c r="M9" s="20"/>
      <c r="S9" s="75"/>
      <c r="T9" s="75"/>
      <c r="U9" s="75"/>
      <c r="V9" s="75"/>
    </row>
    <row r="10" spans="1:22" x14ac:dyDescent="0.25">
      <c r="H10" s="4"/>
      <c r="I10" s="75"/>
      <c r="J10" s="75"/>
      <c r="K10" s="75"/>
      <c r="L10" s="75"/>
      <c r="M10" s="20"/>
      <c r="S10" s="75"/>
      <c r="T10" s="75"/>
      <c r="U10" s="75"/>
      <c r="V10" s="75"/>
    </row>
    <row r="11" spans="1:22" x14ac:dyDescent="0.25">
      <c r="H11" s="4"/>
      <c r="I11" s="75"/>
      <c r="J11" s="75"/>
      <c r="K11" s="75"/>
      <c r="L11" s="75"/>
      <c r="M11" s="20"/>
      <c r="S11" s="75"/>
      <c r="T11" s="75"/>
      <c r="U11" s="75"/>
      <c r="V11" s="75"/>
    </row>
    <row r="12" spans="1:22" x14ac:dyDescent="0.25">
      <c r="M12" s="19"/>
      <c r="S12" s="75"/>
      <c r="T12" s="75"/>
      <c r="U12" s="75"/>
      <c r="V12" s="75"/>
    </row>
    <row r="13" spans="1:22" x14ac:dyDescent="0.25">
      <c r="C13" s="78" t="s">
        <v>92</v>
      </c>
      <c r="D13" s="78"/>
      <c r="E13" s="78"/>
      <c r="F13" s="78"/>
      <c r="G13" s="78"/>
      <c r="H13" s="78"/>
      <c r="I13" s="78"/>
      <c r="J13" s="78"/>
      <c r="K13" s="78"/>
      <c r="L13" s="78"/>
      <c r="M13" s="78"/>
      <c r="N13" s="78"/>
    </row>
    <row r="14" spans="1:22" x14ac:dyDescent="0.25">
      <c r="C14" s="78"/>
      <c r="D14" s="78"/>
      <c r="E14" s="78"/>
      <c r="F14" s="78"/>
      <c r="G14" s="78"/>
      <c r="H14" s="78"/>
      <c r="I14" s="78"/>
      <c r="J14" s="78"/>
      <c r="K14" s="78"/>
      <c r="L14" s="78"/>
      <c r="M14" s="78"/>
      <c r="N14" s="78"/>
    </row>
    <row r="16" spans="1:22" ht="31.5" customHeight="1" x14ac:dyDescent="0.25">
      <c r="A16" s="79" t="s">
        <v>81</v>
      </c>
      <c r="B16" s="79"/>
      <c r="C16" s="79"/>
      <c r="D16" s="79"/>
      <c r="E16" s="79"/>
      <c r="F16" s="79"/>
      <c r="G16" s="79"/>
      <c r="H16" s="79"/>
      <c r="I16" s="79"/>
      <c r="J16" s="79"/>
      <c r="K16" s="79"/>
      <c r="L16" s="79"/>
      <c r="M16" s="79"/>
    </row>
    <row r="18" spans="1:13" ht="31.5" x14ac:dyDescent="0.25">
      <c r="A18" s="8" t="s">
        <v>2</v>
      </c>
      <c r="B18" s="56" t="s">
        <v>12</v>
      </c>
      <c r="C18" s="57"/>
      <c r="D18" s="57"/>
      <c r="E18" s="57"/>
      <c r="F18" s="57"/>
      <c r="G18" s="57"/>
      <c r="H18" s="57"/>
      <c r="I18" s="57"/>
      <c r="J18" s="57"/>
      <c r="K18" s="57"/>
      <c r="L18" s="58"/>
      <c r="M18" s="21" t="s">
        <v>82</v>
      </c>
    </row>
    <row r="19" spans="1:13" x14ac:dyDescent="0.25">
      <c r="A19" s="9" t="s">
        <v>3</v>
      </c>
      <c r="B19" s="49" t="s">
        <v>13</v>
      </c>
      <c r="C19" s="50"/>
      <c r="D19" s="50"/>
      <c r="E19" s="50"/>
      <c r="F19" s="50"/>
      <c r="G19" s="50"/>
      <c r="H19" s="50"/>
      <c r="I19" s="50"/>
      <c r="J19" s="50"/>
      <c r="K19" s="50"/>
      <c r="L19" s="51"/>
      <c r="M19" s="22">
        <v>132814.44</v>
      </c>
    </row>
    <row r="20" spans="1:13" ht="32.25" customHeight="1" x14ac:dyDescent="0.25">
      <c r="A20" s="9" t="s">
        <v>4</v>
      </c>
      <c r="B20" s="80" t="s">
        <v>14</v>
      </c>
      <c r="C20" s="81"/>
      <c r="D20" s="81"/>
      <c r="E20" s="81"/>
      <c r="F20" s="81"/>
      <c r="G20" s="81"/>
      <c r="H20" s="81"/>
      <c r="I20" s="81"/>
      <c r="J20" s="81"/>
      <c r="K20" s="81"/>
      <c r="L20" s="82"/>
      <c r="M20" s="22">
        <v>50390.07</v>
      </c>
    </row>
    <row r="21" spans="1:13" x14ac:dyDescent="0.25">
      <c r="A21" s="9" t="s">
        <v>5</v>
      </c>
      <c r="B21" s="49" t="s">
        <v>15</v>
      </c>
      <c r="C21" s="50"/>
      <c r="D21" s="50"/>
      <c r="E21" s="50"/>
      <c r="F21" s="50"/>
      <c r="G21" s="50"/>
      <c r="H21" s="50"/>
      <c r="I21" s="50"/>
      <c r="J21" s="50"/>
      <c r="K21" s="50"/>
      <c r="L21" s="51"/>
      <c r="M21" s="22">
        <v>40871</v>
      </c>
    </row>
    <row r="22" spans="1:13" x14ac:dyDescent="0.25">
      <c r="A22" s="9" t="s">
        <v>6</v>
      </c>
      <c r="B22" s="49" t="s">
        <v>16</v>
      </c>
      <c r="C22" s="50"/>
      <c r="D22" s="50"/>
      <c r="E22" s="50"/>
      <c r="F22" s="50"/>
      <c r="G22" s="50"/>
      <c r="H22" s="50"/>
      <c r="I22" s="50"/>
      <c r="J22" s="50"/>
      <c r="K22" s="50"/>
      <c r="L22" s="51"/>
      <c r="M22" s="22">
        <v>435.5</v>
      </c>
    </row>
    <row r="23" spans="1:13" x14ac:dyDescent="0.25">
      <c r="A23" s="9" t="s">
        <v>7</v>
      </c>
      <c r="B23" s="49" t="s">
        <v>17</v>
      </c>
      <c r="C23" s="50"/>
      <c r="D23" s="50"/>
      <c r="E23" s="50"/>
      <c r="F23" s="50"/>
      <c r="G23" s="50"/>
      <c r="H23" s="50"/>
      <c r="I23" s="50"/>
      <c r="J23" s="50"/>
      <c r="K23" s="50"/>
      <c r="L23" s="51"/>
      <c r="M23" s="21">
        <f>SUM(M19:M22)</f>
        <v>224511.01</v>
      </c>
    </row>
    <row r="24" spans="1:13" x14ac:dyDescent="0.25">
      <c r="A24" s="9" t="s">
        <v>8</v>
      </c>
      <c r="B24" s="49" t="s">
        <v>18</v>
      </c>
      <c r="C24" s="50"/>
      <c r="D24" s="50"/>
      <c r="E24" s="50"/>
      <c r="F24" s="50"/>
      <c r="G24" s="50"/>
      <c r="H24" s="50"/>
      <c r="I24" s="50"/>
      <c r="J24" s="50"/>
      <c r="K24" s="50"/>
      <c r="L24" s="51"/>
      <c r="M24" s="22">
        <v>37274.959999999999</v>
      </c>
    </row>
    <row r="25" spans="1:13" x14ac:dyDescent="0.25">
      <c r="A25" s="9" t="s">
        <v>9</v>
      </c>
      <c r="B25" s="49" t="s">
        <v>19</v>
      </c>
      <c r="C25" s="50"/>
      <c r="D25" s="50"/>
      <c r="E25" s="50"/>
      <c r="F25" s="50"/>
      <c r="G25" s="50"/>
      <c r="H25" s="50"/>
      <c r="I25" s="50"/>
      <c r="J25" s="50"/>
      <c r="K25" s="50"/>
      <c r="L25" s="51"/>
      <c r="M25" s="22">
        <v>18246.560000000001</v>
      </c>
    </row>
    <row r="26" spans="1:13" x14ac:dyDescent="0.25">
      <c r="A26" s="9" t="s">
        <v>10</v>
      </c>
      <c r="B26" s="49" t="s">
        <v>20</v>
      </c>
      <c r="C26" s="50"/>
      <c r="D26" s="50"/>
      <c r="E26" s="50"/>
      <c r="F26" s="50"/>
      <c r="G26" s="50"/>
      <c r="H26" s="50"/>
      <c r="I26" s="50"/>
      <c r="J26" s="50"/>
      <c r="K26" s="50"/>
      <c r="L26" s="51"/>
      <c r="M26" s="21">
        <f>SUM(M24:M25)</f>
        <v>55521.520000000004</v>
      </c>
    </row>
    <row r="27" spans="1:13" x14ac:dyDescent="0.25">
      <c r="A27" s="9" t="s">
        <v>11</v>
      </c>
      <c r="B27" s="74" t="s">
        <v>21</v>
      </c>
      <c r="C27" s="74"/>
      <c r="D27" s="74"/>
      <c r="E27" s="74"/>
      <c r="F27" s="74"/>
      <c r="G27" s="74"/>
      <c r="H27" s="74"/>
      <c r="I27" s="74"/>
      <c r="J27" s="74"/>
      <c r="K27" s="74"/>
      <c r="L27" s="74"/>
      <c r="M27" s="21">
        <f>M23+M26</f>
        <v>280032.53000000003</v>
      </c>
    </row>
    <row r="29" spans="1:13" ht="31.5" x14ac:dyDescent="0.25">
      <c r="A29" s="10" t="s">
        <v>22</v>
      </c>
      <c r="B29" s="56" t="s">
        <v>26</v>
      </c>
      <c r="C29" s="57"/>
      <c r="D29" s="57"/>
      <c r="E29" s="57"/>
      <c r="F29" s="57"/>
      <c r="G29" s="57"/>
      <c r="H29" s="57"/>
      <c r="I29" s="57"/>
      <c r="J29" s="57"/>
      <c r="K29" s="57"/>
      <c r="L29" s="58"/>
      <c r="M29" s="21" t="s">
        <v>82</v>
      </c>
    </row>
    <row r="30" spans="1:13" ht="48.75" customHeight="1" x14ac:dyDescent="0.25">
      <c r="A30" s="11" t="s">
        <v>23</v>
      </c>
      <c r="B30" s="63" t="s">
        <v>90</v>
      </c>
      <c r="C30" s="64"/>
      <c r="D30" s="64"/>
      <c r="E30" s="64"/>
      <c r="F30" s="64"/>
      <c r="G30" s="64"/>
      <c r="H30" s="64"/>
      <c r="I30" s="64"/>
      <c r="J30" s="64"/>
      <c r="K30" s="64"/>
      <c r="L30" s="65"/>
      <c r="M30" s="22">
        <f>M23*20%</f>
        <v>44902.202000000005</v>
      </c>
    </row>
    <row r="31" spans="1:13" x14ac:dyDescent="0.25">
      <c r="A31" s="12" t="s">
        <v>24</v>
      </c>
      <c r="B31" s="70" t="s">
        <v>19</v>
      </c>
      <c r="C31" s="71"/>
      <c r="D31" s="71"/>
      <c r="E31" s="71"/>
      <c r="F31" s="71"/>
      <c r="G31" s="71"/>
      <c r="H31" s="71"/>
      <c r="I31" s="71"/>
      <c r="J31" s="71"/>
      <c r="K31" s="71"/>
      <c r="L31" s="72"/>
      <c r="M31" s="22">
        <v>9916.75</v>
      </c>
    </row>
    <row r="32" spans="1:13" x14ac:dyDescent="0.25">
      <c r="A32" s="12" t="s">
        <v>25</v>
      </c>
      <c r="B32" s="70" t="s">
        <v>27</v>
      </c>
      <c r="C32" s="71"/>
      <c r="D32" s="71"/>
      <c r="E32" s="71"/>
      <c r="F32" s="71"/>
      <c r="G32" s="71"/>
      <c r="H32" s="71"/>
      <c r="I32" s="71"/>
      <c r="J32" s="71"/>
      <c r="K32" s="71"/>
      <c r="L32" s="72"/>
      <c r="M32" s="21">
        <f>SUM(M30:M31)</f>
        <v>54818.952000000005</v>
      </c>
    </row>
    <row r="34" spans="1:14" ht="31.5" x14ac:dyDescent="0.25">
      <c r="A34" s="8" t="s">
        <v>2</v>
      </c>
      <c r="B34" s="62" t="s">
        <v>31</v>
      </c>
      <c r="C34" s="62"/>
      <c r="D34" s="62"/>
      <c r="E34" s="62"/>
      <c r="F34" s="62"/>
      <c r="G34" s="62"/>
      <c r="H34" s="62"/>
      <c r="I34" s="62"/>
      <c r="J34" s="62"/>
      <c r="K34" s="62"/>
      <c r="L34" s="62"/>
      <c r="M34" s="21" t="s">
        <v>89</v>
      </c>
    </row>
    <row r="35" spans="1:14" ht="51.75" customHeight="1" x14ac:dyDescent="0.25">
      <c r="A35" s="13" t="s">
        <v>28</v>
      </c>
      <c r="B35" s="73" t="s">
        <v>91</v>
      </c>
      <c r="C35" s="73"/>
      <c r="D35" s="73"/>
      <c r="E35" s="73"/>
      <c r="F35" s="73"/>
      <c r="G35" s="73"/>
      <c r="H35" s="73"/>
      <c r="I35" s="73"/>
      <c r="J35" s="73"/>
      <c r="K35" s="73"/>
      <c r="L35" s="73"/>
      <c r="M35" s="22">
        <f>M23*80%</f>
        <v>179608.80800000002</v>
      </c>
    </row>
    <row r="36" spans="1:14" x14ac:dyDescent="0.25">
      <c r="A36" s="13" t="s">
        <v>29</v>
      </c>
      <c r="B36" s="74" t="s">
        <v>19</v>
      </c>
      <c r="C36" s="74"/>
      <c r="D36" s="74"/>
      <c r="E36" s="74"/>
      <c r="F36" s="74"/>
      <c r="G36" s="74"/>
      <c r="H36" s="74"/>
      <c r="I36" s="74"/>
      <c r="J36" s="74"/>
      <c r="K36" s="74"/>
      <c r="L36" s="74"/>
      <c r="M36" s="22">
        <v>95152.01</v>
      </c>
    </row>
    <row r="37" spans="1:14" x14ac:dyDescent="0.25">
      <c r="A37" s="13" t="s">
        <v>30</v>
      </c>
      <c r="B37" s="74" t="s">
        <v>32</v>
      </c>
      <c r="C37" s="74"/>
      <c r="D37" s="74"/>
      <c r="E37" s="74"/>
      <c r="F37" s="74"/>
      <c r="G37" s="74"/>
      <c r="H37" s="74"/>
      <c r="I37" s="74"/>
      <c r="J37" s="74"/>
      <c r="K37" s="74"/>
      <c r="L37" s="74"/>
      <c r="M37" s="21">
        <f>SUM(M35:M36)</f>
        <v>274760.81800000003</v>
      </c>
    </row>
    <row r="39" spans="1:14" ht="30" customHeight="1" x14ac:dyDescent="0.25">
      <c r="A39" s="83" t="s">
        <v>33</v>
      </c>
      <c r="B39" s="83"/>
      <c r="C39" s="83"/>
      <c r="D39" s="83"/>
      <c r="E39" s="83"/>
      <c r="F39" s="83"/>
      <c r="G39" s="83"/>
      <c r="H39" s="83"/>
      <c r="I39" s="83"/>
      <c r="J39" s="83"/>
      <c r="K39" s="83"/>
      <c r="L39" s="83"/>
      <c r="M39" s="83"/>
    </row>
    <row r="41" spans="1:14" ht="31.5" customHeight="1" x14ac:dyDescent="0.25">
      <c r="A41" s="14" t="s">
        <v>22</v>
      </c>
      <c r="B41" s="62" t="s">
        <v>34</v>
      </c>
      <c r="C41" s="62"/>
      <c r="D41" s="62"/>
      <c r="E41" s="62"/>
      <c r="F41" s="84" t="s">
        <v>35</v>
      </c>
      <c r="G41" s="84"/>
      <c r="H41" s="84"/>
      <c r="I41" s="84"/>
      <c r="J41" s="84"/>
      <c r="K41" s="84"/>
      <c r="L41" s="84"/>
      <c r="M41" s="23" t="s">
        <v>36</v>
      </c>
    </row>
    <row r="42" spans="1:14" ht="47.25" customHeight="1" x14ac:dyDescent="0.25">
      <c r="A42" s="13" t="s">
        <v>37</v>
      </c>
      <c r="B42" s="63" t="s">
        <v>39</v>
      </c>
      <c r="C42" s="64"/>
      <c r="D42" s="64"/>
      <c r="E42" s="64"/>
      <c r="F42" s="64"/>
      <c r="G42" s="64"/>
      <c r="H42" s="64"/>
      <c r="I42" s="64"/>
      <c r="J42" s="64"/>
      <c r="K42" s="64"/>
      <c r="L42" s="65"/>
      <c r="M42" s="21">
        <f>M43+M44</f>
        <v>55035.06</v>
      </c>
    </row>
    <row r="43" spans="1:14" ht="325.5" customHeight="1" x14ac:dyDescent="0.25">
      <c r="A43" s="17" t="s">
        <v>38</v>
      </c>
      <c r="B43" s="31" t="s">
        <v>79</v>
      </c>
      <c r="C43" s="32"/>
      <c r="D43" s="32"/>
      <c r="E43" s="33"/>
      <c r="F43" s="28" t="s">
        <v>102</v>
      </c>
      <c r="G43" s="29"/>
      <c r="H43" s="29"/>
      <c r="I43" s="29"/>
      <c r="J43" s="29"/>
      <c r="K43" s="29"/>
      <c r="L43" s="30"/>
      <c r="M43" s="22">
        <v>54956.06</v>
      </c>
      <c r="N43" s="3"/>
    </row>
    <row r="44" spans="1:14" ht="130.5" customHeight="1" x14ac:dyDescent="0.25">
      <c r="A44" s="17" t="s">
        <v>101</v>
      </c>
      <c r="B44" s="31" t="s">
        <v>79</v>
      </c>
      <c r="C44" s="32"/>
      <c r="D44" s="32"/>
      <c r="E44" s="33"/>
      <c r="F44" s="28" t="s">
        <v>175</v>
      </c>
      <c r="G44" s="29"/>
      <c r="H44" s="29"/>
      <c r="I44" s="29"/>
      <c r="J44" s="29"/>
      <c r="K44" s="29"/>
      <c r="L44" s="30"/>
      <c r="M44" s="22">
        <v>79</v>
      </c>
      <c r="N44" s="3"/>
    </row>
    <row r="45" spans="1:14" ht="51.75" customHeight="1" x14ac:dyDescent="0.25">
      <c r="A45" s="13" t="s">
        <v>40</v>
      </c>
      <c r="B45" s="63" t="s">
        <v>41</v>
      </c>
      <c r="C45" s="64"/>
      <c r="D45" s="64"/>
      <c r="E45" s="64"/>
      <c r="F45" s="64"/>
      <c r="G45" s="64"/>
      <c r="H45" s="64"/>
      <c r="I45" s="64"/>
      <c r="J45" s="64"/>
      <c r="K45" s="64"/>
      <c r="L45" s="65"/>
      <c r="M45" s="22">
        <v>0</v>
      </c>
    </row>
    <row r="46" spans="1:14" x14ac:dyDescent="0.25">
      <c r="A46" s="13" t="s">
        <v>42</v>
      </c>
      <c r="B46" s="66" t="s">
        <v>80</v>
      </c>
      <c r="C46" s="66"/>
      <c r="D46" s="66"/>
      <c r="E46" s="66"/>
      <c r="F46" s="66" t="s">
        <v>80</v>
      </c>
      <c r="G46" s="66"/>
      <c r="H46" s="66"/>
      <c r="I46" s="66"/>
      <c r="J46" s="66"/>
      <c r="K46" s="66"/>
      <c r="L46" s="66"/>
      <c r="M46" s="22">
        <v>0</v>
      </c>
    </row>
    <row r="47" spans="1:14" x14ac:dyDescent="0.25">
      <c r="A47" s="9"/>
      <c r="B47" s="49" t="s">
        <v>43</v>
      </c>
      <c r="C47" s="50"/>
      <c r="D47" s="50"/>
      <c r="E47" s="50"/>
      <c r="F47" s="50"/>
      <c r="G47" s="50"/>
      <c r="H47" s="50"/>
      <c r="I47" s="50"/>
      <c r="J47" s="50"/>
      <c r="K47" s="50"/>
      <c r="L47" s="51"/>
      <c r="M47" s="21">
        <f>SUM(M42,M45)</f>
        <v>55035.06</v>
      </c>
    </row>
    <row r="49" spans="1:13" x14ac:dyDescent="0.25">
      <c r="A49" s="55" t="s">
        <v>176</v>
      </c>
      <c r="B49" s="55"/>
      <c r="C49" s="55"/>
      <c r="D49" s="55"/>
      <c r="E49" s="55"/>
      <c r="F49" s="55"/>
      <c r="G49" s="55"/>
      <c r="H49" s="55"/>
      <c r="I49" s="55"/>
      <c r="J49" s="55"/>
      <c r="K49" s="55"/>
      <c r="L49" s="55"/>
      <c r="M49" s="55"/>
    </row>
    <row r="51" spans="1:13" ht="31.5" x14ac:dyDescent="0.25">
      <c r="A51" s="62" t="s">
        <v>44</v>
      </c>
      <c r="B51" s="62"/>
      <c r="C51" s="62"/>
      <c r="D51" s="62"/>
      <c r="E51" s="62"/>
      <c r="F51" s="62"/>
      <c r="G51" s="62"/>
      <c r="H51" s="62"/>
      <c r="I51" s="62"/>
      <c r="J51" s="62"/>
      <c r="K51" s="62"/>
      <c r="L51" s="62"/>
      <c r="M51" s="23" t="s">
        <v>36</v>
      </c>
    </row>
    <row r="52" spans="1:13" x14ac:dyDescent="0.25">
      <c r="A52" s="67" t="s">
        <v>45</v>
      </c>
      <c r="B52" s="68"/>
      <c r="C52" s="68"/>
      <c r="D52" s="68"/>
      <c r="E52" s="68"/>
      <c r="F52" s="68"/>
      <c r="G52" s="68"/>
      <c r="H52" s="68"/>
      <c r="I52" s="68"/>
      <c r="J52" s="68"/>
      <c r="K52" s="68"/>
      <c r="L52" s="69"/>
      <c r="M52" s="21">
        <v>42149</v>
      </c>
    </row>
    <row r="54" spans="1:13" x14ac:dyDescent="0.25">
      <c r="A54" s="55" t="s">
        <v>46</v>
      </c>
      <c r="B54" s="55"/>
      <c r="C54" s="55"/>
      <c r="D54" s="55"/>
      <c r="E54" s="55"/>
      <c r="F54" s="55"/>
      <c r="G54" s="55"/>
      <c r="H54" s="55"/>
      <c r="I54" s="55"/>
      <c r="J54" s="55"/>
      <c r="K54" s="55"/>
      <c r="L54" s="55"/>
      <c r="M54" s="55"/>
    </row>
    <row r="56" spans="1:13" ht="31.5" x14ac:dyDescent="0.25">
      <c r="A56" s="15" t="s">
        <v>22</v>
      </c>
      <c r="B56" s="62" t="s">
        <v>34</v>
      </c>
      <c r="C56" s="62"/>
      <c r="D56" s="62"/>
      <c r="E56" s="62"/>
      <c r="F56" s="62" t="s">
        <v>35</v>
      </c>
      <c r="G56" s="62"/>
      <c r="H56" s="62"/>
      <c r="I56" s="62"/>
      <c r="J56" s="62"/>
      <c r="K56" s="62"/>
      <c r="L56" s="62"/>
      <c r="M56" s="23" t="s">
        <v>36</v>
      </c>
    </row>
    <row r="57" spans="1:13" x14ac:dyDescent="0.25">
      <c r="A57" s="9" t="s">
        <v>47</v>
      </c>
      <c r="B57" s="40" t="s">
        <v>48</v>
      </c>
      <c r="C57" s="41"/>
      <c r="D57" s="41"/>
      <c r="E57" s="41"/>
      <c r="F57" s="41"/>
      <c r="G57" s="41"/>
      <c r="H57" s="41"/>
      <c r="I57" s="41"/>
      <c r="J57" s="41"/>
      <c r="K57" s="41"/>
      <c r="L57" s="42"/>
      <c r="M57" s="21">
        <f>SUM(M58:M68)</f>
        <v>128887.58</v>
      </c>
    </row>
    <row r="58" spans="1:13" ht="105" customHeight="1" x14ac:dyDescent="0.25">
      <c r="A58" s="9" t="s">
        <v>49</v>
      </c>
      <c r="B58" s="31" t="s">
        <v>103</v>
      </c>
      <c r="C58" s="32"/>
      <c r="D58" s="32"/>
      <c r="E58" s="33"/>
      <c r="F58" s="28" t="s">
        <v>104</v>
      </c>
      <c r="G58" s="29"/>
      <c r="H58" s="29"/>
      <c r="I58" s="29"/>
      <c r="J58" s="29"/>
      <c r="K58" s="29"/>
      <c r="L58" s="30"/>
      <c r="M58" s="24">
        <v>67737.5</v>
      </c>
    </row>
    <row r="59" spans="1:13" ht="131.25" customHeight="1" x14ac:dyDescent="0.25">
      <c r="A59" s="9" t="s">
        <v>74</v>
      </c>
      <c r="B59" s="31" t="s">
        <v>147</v>
      </c>
      <c r="C59" s="32"/>
      <c r="D59" s="32"/>
      <c r="E59" s="33"/>
      <c r="F59" s="28" t="s">
        <v>130</v>
      </c>
      <c r="G59" s="29"/>
      <c r="H59" s="29"/>
      <c r="I59" s="29"/>
      <c r="J59" s="29"/>
      <c r="K59" s="29"/>
      <c r="L59" s="30"/>
      <c r="M59" s="24">
        <v>1285.75</v>
      </c>
    </row>
    <row r="60" spans="1:13" ht="211.5" customHeight="1" x14ac:dyDescent="0.25">
      <c r="A60" s="9" t="s">
        <v>75</v>
      </c>
      <c r="B60" s="31" t="s">
        <v>148</v>
      </c>
      <c r="C60" s="32"/>
      <c r="D60" s="32"/>
      <c r="E60" s="33"/>
      <c r="F60" s="28" t="s">
        <v>177</v>
      </c>
      <c r="G60" s="29"/>
      <c r="H60" s="29"/>
      <c r="I60" s="29"/>
      <c r="J60" s="29"/>
      <c r="K60" s="29"/>
      <c r="L60" s="30"/>
      <c r="M60" s="22">
        <v>28535</v>
      </c>
    </row>
    <row r="61" spans="1:13" ht="156" customHeight="1" x14ac:dyDescent="0.25">
      <c r="A61" s="9" t="s">
        <v>76</v>
      </c>
      <c r="B61" s="31" t="s">
        <v>149</v>
      </c>
      <c r="C61" s="32"/>
      <c r="D61" s="32"/>
      <c r="E61" s="33"/>
      <c r="F61" s="28" t="s">
        <v>178</v>
      </c>
      <c r="G61" s="29"/>
      <c r="H61" s="29"/>
      <c r="I61" s="29"/>
      <c r="J61" s="29"/>
      <c r="K61" s="29"/>
      <c r="L61" s="30"/>
      <c r="M61" s="22">
        <v>4950</v>
      </c>
    </row>
    <row r="62" spans="1:13" ht="162.75" customHeight="1" x14ac:dyDescent="0.25">
      <c r="A62" s="9" t="s">
        <v>93</v>
      </c>
      <c r="B62" s="31" t="s">
        <v>150</v>
      </c>
      <c r="C62" s="32"/>
      <c r="D62" s="32"/>
      <c r="E62" s="33"/>
      <c r="F62" s="28" t="s">
        <v>179</v>
      </c>
      <c r="G62" s="29"/>
      <c r="H62" s="29"/>
      <c r="I62" s="29"/>
      <c r="J62" s="29"/>
      <c r="K62" s="29"/>
      <c r="L62" s="30"/>
      <c r="M62" s="22">
        <v>4900</v>
      </c>
    </row>
    <row r="63" spans="1:13" ht="197.25" customHeight="1" x14ac:dyDescent="0.25">
      <c r="A63" s="9" t="s">
        <v>94</v>
      </c>
      <c r="B63" s="31" t="s">
        <v>151</v>
      </c>
      <c r="C63" s="32"/>
      <c r="D63" s="32"/>
      <c r="E63" s="33"/>
      <c r="F63" s="28" t="s">
        <v>131</v>
      </c>
      <c r="G63" s="29"/>
      <c r="H63" s="29"/>
      <c r="I63" s="29"/>
      <c r="J63" s="29"/>
      <c r="K63" s="29"/>
      <c r="L63" s="30"/>
      <c r="M63" s="22">
        <v>2782</v>
      </c>
    </row>
    <row r="64" spans="1:13" ht="150.75" customHeight="1" x14ac:dyDescent="0.25">
      <c r="A64" s="9" t="s">
        <v>95</v>
      </c>
      <c r="B64" s="31" t="s">
        <v>152</v>
      </c>
      <c r="C64" s="32"/>
      <c r="D64" s="32"/>
      <c r="E64" s="33"/>
      <c r="F64" s="28" t="s">
        <v>132</v>
      </c>
      <c r="G64" s="29"/>
      <c r="H64" s="29"/>
      <c r="I64" s="29"/>
      <c r="J64" s="29"/>
      <c r="K64" s="29"/>
      <c r="L64" s="30"/>
      <c r="M64" s="22">
        <v>2296</v>
      </c>
    </row>
    <row r="65" spans="1:13" ht="128.25" customHeight="1" x14ac:dyDescent="0.25">
      <c r="A65" s="9" t="s">
        <v>96</v>
      </c>
      <c r="B65" s="31" t="s">
        <v>153</v>
      </c>
      <c r="C65" s="32"/>
      <c r="D65" s="32"/>
      <c r="E65" s="33"/>
      <c r="F65" s="28" t="s">
        <v>107</v>
      </c>
      <c r="G65" s="29"/>
      <c r="H65" s="29"/>
      <c r="I65" s="29"/>
      <c r="J65" s="29"/>
      <c r="K65" s="29"/>
      <c r="L65" s="30"/>
      <c r="M65" s="22">
        <v>999</v>
      </c>
    </row>
    <row r="66" spans="1:13" ht="212.25" customHeight="1" x14ac:dyDescent="0.25">
      <c r="A66" s="9" t="s">
        <v>97</v>
      </c>
      <c r="B66" s="31" t="s">
        <v>154</v>
      </c>
      <c r="C66" s="32"/>
      <c r="D66" s="32"/>
      <c r="E66" s="33"/>
      <c r="F66" s="28" t="s">
        <v>108</v>
      </c>
      <c r="G66" s="29"/>
      <c r="H66" s="29"/>
      <c r="I66" s="29"/>
      <c r="J66" s="29"/>
      <c r="K66" s="29"/>
      <c r="L66" s="30"/>
      <c r="M66" s="22">
        <v>8464</v>
      </c>
    </row>
    <row r="67" spans="1:13" ht="219" customHeight="1" x14ac:dyDescent="0.25">
      <c r="A67" s="9" t="s">
        <v>98</v>
      </c>
      <c r="B67" s="31" t="s">
        <v>155</v>
      </c>
      <c r="C67" s="32"/>
      <c r="D67" s="32"/>
      <c r="E67" s="33"/>
      <c r="F67" s="28" t="s">
        <v>180</v>
      </c>
      <c r="G67" s="29"/>
      <c r="H67" s="29"/>
      <c r="I67" s="29"/>
      <c r="J67" s="29"/>
      <c r="K67" s="29"/>
      <c r="L67" s="30"/>
      <c r="M67" s="22">
        <v>1939</v>
      </c>
    </row>
    <row r="68" spans="1:13" ht="120" customHeight="1" x14ac:dyDescent="0.25">
      <c r="A68" s="9" t="s">
        <v>99</v>
      </c>
      <c r="B68" s="31" t="s">
        <v>156</v>
      </c>
      <c r="C68" s="32"/>
      <c r="D68" s="32"/>
      <c r="E68" s="33"/>
      <c r="F68" s="28" t="s">
        <v>105</v>
      </c>
      <c r="G68" s="29"/>
      <c r="H68" s="29"/>
      <c r="I68" s="29"/>
      <c r="J68" s="29"/>
      <c r="K68" s="29"/>
      <c r="L68" s="30"/>
      <c r="M68" s="22">
        <v>4999.33</v>
      </c>
    </row>
    <row r="69" spans="1:13" ht="17.25" customHeight="1" x14ac:dyDescent="0.25">
      <c r="A69" s="9" t="s">
        <v>50</v>
      </c>
      <c r="B69" s="40" t="s">
        <v>51</v>
      </c>
      <c r="C69" s="41"/>
      <c r="D69" s="41"/>
      <c r="E69" s="41"/>
      <c r="F69" s="41"/>
      <c r="G69" s="41"/>
      <c r="H69" s="41"/>
      <c r="I69" s="41"/>
      <c r="J69" s="41"/>
      <c r="K69" s="41"/>
      <c r="L69" s="42"/>
      <c r="M69" s="21">
        <v>4997.3</v>
      </c>
    </row>
    <row r="70" spans="1:13" ht="90.75" customHeight="1" x14ac:dyDescent="0.25">
      <c r="A70" s="11" t="s">
        <v>52</v>
      </c>
      <c r="B70" s="31" t="s">
        <v>100</v>
      </c>
      <c r="C70" s="32"/>
      <c r="D70" s="32"/>
      <c r="E70" s="33"/>
      <c r="F70" s="28" t="s">
        <v>133</v>
      </c>
      <c r="G70" s="29"/>
      <c r="H70" s="29"/>
      <c r="I70" s="29"/>
      <c r="J70" s="29"/>
      <c r="K70" s="29"/>
      <c r="L70" s="30"/>
      <c r="M70" s="22">
        <v>4997.3</v>
      </c>
    </row>
    <row r="71" spans="1:13" ht="33" customHeight="1" x14ac:dyDescent="0.25">
      <c r="A71" s="11" t="s">
        <v>53</v>
      </c>
      <c r="B71" s="34" t="s">
        <v>54</v>
      </c>
      <c r="C71" s="35"/>
      <c r="D71" s="35"/>
      <c r="E71" s="35"/>
      <c r="F71" s="35"/>
      <c r="G71" s="35"/>
      <c r="H71" s="35"/>
      <c r="I71" s="35"/>
      <c r="J71" s="35"/>
      <c r="K71" s="35"/>
      <c r="L71" s="36"/>
      <c r="M71" s="21">
        <v>15002.71</v>
      </c>
    </row>
    <row r="72" spans="1:13" ht="146.25" customHeight="1" x14ac:dyDescent="0.25">
      <c r="A72" s="11" t="s">
        <v>55</v>
      </c>
      <c r="B72" s="31" t="s">
        <v>157</v>
      </c>
      <c r="C72" s="32"/>
      <c r="D72" s="32"/>
      <c r="E72" s="33"/>
      <c r="F72" s="28" t="s">
        <v>181</v>
      </c>
      <c r="G72" s="29"/>
      <c r="H72" s="29"/>
      <c r="I72" s="29"/>
      <c r="J72" s="29"/>
      <c r="K72" s="29"/>
      <c r="L72" s="30"/>
      <c r="M72" s="22">
        <v>15002.71</v>
      </c>
    </row>
    <row r="73" spans="1:13" x14ac:dyDescent="0.25">
      <c r="A73" s="11" t="s">
        <v>56</v>
      </c>
      <c r="B73" s="40" t="s">
        <v>57</v>
      </c>
      <c r="C73" s="41"/>
      <c r="D73" s="41"/>
      <c r="E73" s="41"/>
      <c r="F73" s="41"/>
      <c r="G73" s="41"/>
      <c r="H73" s="41"/>
      <c r="I73" s="41"/>
      <c r="J73" s="41"/>
      <c r="K73" s="41"/>
      <c r="L73" s="42"/>
      <c r="M73" s="21">
        <f>SUM(M74:M80)</f>
        <v>30880</v>
      </c>
    </row>
    <row r="74" spans="1:13" ht="129" customHeight="1" x14ac:dyDescent="0.25">
      <c r="A74" s="11" t="s">
        <v>88</v>
      </c>
      <c r="B74" s="31" t="s">
        <v>158</v>
      </c>
      <c r="C74" s="32"/>
      <c r="D74" s="32"/>
      <c r="E74" s="33"/>
      <c r="F74" s="28" t="s">
        <v>106</v>
      </c>
      <c r="G74" s="29"/>
      <c r="H74" s="29"/>
      <c r="I74" s="29"/>
      <c r="J74" s="29"/>
      <c r="K74" s="29"/>
      <c r="L74" s="30"/>
      <c r="M74" s="22">
        <v>4000</v>
      </c>
    </row>
    <row r="75" spans="1:13" ht="163.5" customHeight="1" x14ac:dyDescent="0.25">
      <c r="A75" s="11" t="s">
        <v>77</v>
      </c>
      <c r="B75" s="31" t="s">
        <v>159</v>
      </c>
      <c r="C75" s="32"/>
      <c r="D75" s="32"/>
      <c r="E75" s="33"/>
      <c r="F75" s="28" t="s">
        <v>182</v>
      </c>
      <c r="G75" s="29"/>
      <c r="H75" s="29"/>
      <c r="I75" s="29"/>
      <c r="J75" s="29"/>
      <c r="K75" s="29"/>
      <c r="L75" s="30"/>
      <c r="M75" s="22">
        <v>4200</v>
      </c>
    </row>
    <row r="76" spans="1:13" ht="197.25" customHeight="1" x14ac:dyDescent="0.25">
      <c r="A76" s="11" t="s">
        <v>113</v>
      </c>
      <c r="B76" s="31" t="s">
        <v>160</v>
      </c>
      <c r="C76" s="32"/>
      <c r="D76" s="32"/>
      <c r="E76" s="33"/>
      <c r="F76" s="28" t="s">
        <v>183</v>
      </c>
      <c r="G76" s="29"/>
      <c r="H76" s="29"/>
      <c r="I76" s="29"/>
      <c r="J76" s="29"/>
      <c r="K76" s="29"/>
      <c r="L76" s="30"/>
      <c r="M76" s="22">
        <v>7502</v>
      </c>
    </row>
    <row r="77" spans="1:13" ht="183.75" customHeight="1" x14ac:dyDescent="0.25">
      <c r="A77" s="11" t="s">
        <v>78</v>
      </c>
      <c r="B77" s="31" t="s">
        <v>161</v>
      </c>
      <c r="C77" s="32"/>
      <c r="D77" s="32"/>
      <c r="E77" s="33"/>
      <c r="F77" s="28" t="s">
        <v>134</v>
      </c>
      <c r="G77" s="29"/>
      <c r="H77" s="29"/>
      <c r="I77" s="29"/>
      <c r="J77" s="29"/>
      <c r="K77" s="29"/>
      <c r="L77" s="30"/>
      <c r="M77" s="22">
        <v>3000</v>
      </c>
    </row>
    <row r="78" spans="1:13" ht="196.5" customHeight="1" x14ac:dyDescent="0.25">
      <c r="A78" s="11" t="s">
        <v>114</v>
      </c>
      <c r="B78" s="31" t="s">
        <v>162</v>
      </c>
      <c r="C78" s="32"/>
      <c r="D78" s="32"/>
      <c r="E78" s="33"/>
      <c r="F78" s="28" t="s">
        <v>184</v>
      </c>
      <c r="G78" s="29"/>
      <c r="H78" s="29"/>
      <c r="I78" s="29"/>
      <c r="J78" s="29"/>
      <c r="K78" s="29"/>
      <c r="L78" s="30"/>
      <c r="M78" s="22">
        <v>5000</v>
      </c>
    </row>
    <row r="79" spans="1:13" ht="190.5" customHeight="1" x14ac:dyDescent="0.25">
      <c r="A79" s="11" t="s">
        <v>115</v>
      </c>
      <c r="B79" s="31" t="s">
        <v>163</v>
      </c>
      <c r="C79" s="32"/>
      <c r="D79" s="32"/>
      <c r="E79" s="33"/>
      <c r="F79" s="28" t="s">
        <v>135</v>
      </c>
      <c r="G79" s="29"/>
      <c r="H79" s="29"/>
      <c r="I79" s="29"/>
      <c r="J79" s="29"/>
      <c r="K79" s="29"/>
      <c r="L79" s="30"/>
      <c r="M79" s="22">
        <v>5000</v>
      </c>
    </row>
    <row r="80" spans="1:13" ht="123.75" customHeight="1" x14ac:dyDescent="0.25">
      <c r="A80" s="11" t="s">
        <v>116</v>
      </c>
      <c r="B80" s="31" t="s">
        <v>164</v>
      </c>
      <c r="C80" s="32"/>
      <c r="D80" s="32"/>
      <c r="E80" s="33"/>
      <c r="F80" s="28" t="s">
        <v>185</v>
      </c>
      <c r="G80" s="29"/>
      <c r="H80" s="29"/>
      <c r="I80" s="29"/>
      <c r="J80" s="29"/>
      <c r="K80" s="29"/>
      <c r="L80" s="30"/>
      <c r="M80" s="22">
        <v>2178</v>
      </c>
    </row>
    <row r="81" spans="1:13" x14ac:dyDescent="0.25">
      <c r="A81" s="11" t="s">
        <v>58</v>
      </c>
      <c r="B81" s="40" t="s">
        <v>59</v>
      </c>
      <c r="C81" s="41"/>
      <c r="D81" s="41"/>
      <c r="E81" s="41"/>
      <c r="F81" s="41"/>
      <c r="G81" s="41"/>
      <c r="H81" s="41"/>
      <c r="I81" s="41"/>
      <c r="J81" s="41"/>
      <c r="K81" s="41"/>
      <c r="L81" s="42"/>
      <c r="M81" s="21">
        <f>SUM(M82:M93)</f>
        <v>15498.95</v>
      </c>
    </row>
    <row r="82" spans="1:13" ht="180.75" customHeight="1" x14ac:dyDescent="0.25">
      <c r="A82" s="6" t="s">
        <v>60</v>
      </c>
      <c r="B82" s="31" t="s">
        <v>165</v>
      </c>
      <c r="C82" s="32"/>
      <c r="D82" s="32"/>
      <c r="E82" s="33"/>
      <c r="F82" s="28" t="s">
        <v>136</v>
      </c>
      <c r="G82" s="29"/>
      <c r="H82" s="29"/>
      <c r="I82" s="29"/>
      <c r="J82" s="29"/>
      <c r="K82" s="29"/>
      <c r="L82" s="30"/>
      <c r="M82" s="22">
        <v>719.99</v>
      </c>
    </row>
    <row r="83" spans="1:13" ht="152.25" customHeight="1" x14ac:dyDescent="0.25">
      <c r="A83" s="6" t="s">
        <v>83</v>
      </c>
      <c r="B83" s="31" t="s">
        <v>165</v>
      </c>
      <c r="C83" s="32"/>
      <c r="D83" s="32"/>
      <c r="E83" s="33"/>
      <c r="F83" s="28" t="s">
        <v>186</v>
      </c>
      <c r="G83" s="29"/>
      <c r="H83" s="29"/>
      <c r="I83" s="29"/>
      <c r="J83" s="29"/>
      <c r="K83" s="29"/>
      <c r="L83" s="30"/>
      <c r="M83" s="22">
        <v>1422.96</v>
      </c>
    </row>
    <row r="84" spans="1:13" ht="70.5" customHeight="1" x14ac:dyDescent="0.25">
      <c r="A84" s="6" t="s">
        <v>84</v>
      </c>
      <c r="B84" s="31" t="s">
        <v>187</v>
      </c>
      <c r="C84" s="32"/>
      <c r="D84" s="32"/>
      <c r="E84" s="33"/>
      <c r="F84" s="28" t="s">
        <v>137</v>
      </c>
      <c r="G84" s="29"/>
      <c r="H84" s="29"/>
      <c r="I84" s="29"/>
      <c r="J84" s="29"/>
      <c r="K84" s="29"/>
      <c r="L84" s="30"/>
      <c r="M84" s="22">
        <v>128</v>
      </c>
    </row>
    <row r="85" spans="1:13" ht="179.25" customHeight="1" x14ac:dyDescent="0.25">
      <c r="A85" s="6" t="s">
        <v>117</v>
      </c>
      <c r="B85" s="31" t="s">
        <v>166</v>
      </c>
      <c r="C85" s="32"/>
      <c r="D85" s="32"/>
      <c r="E85" s="33"/>
      <c r="F85" s="28" t="s">
        <v>188</v>
      </c>
      <c r="G85" s="29"/>
      <c r="H85" s="29"/>
      <c r="I85" s="29"/>
      <c r="J85" s="29"/>
      <c r="K85" s="29"/>
      <c r="L85" s="30"/>
      <c r="M85" s="22">
        <v>1000</v>
      </c>
    </row>
    <row r="86" spans="1:13" ht="233.25" customHeight="1" x14ac:dyDescent="0.25">
      <c r="A86" s="6" t="s">
        <v>118</v>
      </c>
      <c r="B86" s="31" t="s">
        <v>167</v>
      </c>
      <c r="C86" s="32"/>
      <c r="D86" s="32"/>
      <c r="E86" s="33"/>
      <c r="F86" s="28" t="s">
        <v>189</v>
      </c>
      <c r="G86" s="29"/>
      <c r="H86" s="29"/>
      <c r="I86" s="29"/>
      <c r="J86" s="29"/>
      <c r="K86" s="29"/>
      <c r="L86" s="30"/>
      <c r="M86" s="22">
        <v>580</v>
      </c>
    </row>
    <row r="87" spans="1:13" ht="322.5" customHeight="1" x14ac:dyDescent="0.25">
      <c r="A87" s="6" t="s">
        <v>119</v>
      </c>
      <c r="B87" s="37" t="s">
        <v>168</v>
      </c>
      <c r="C87" s="38"/>
      <c r="D87" s="38"/>
      <c r="E87" s="39"/>
      <c r="F87" s="28" t="s">
        <v>190</v>
      </c>
      <c r="G87" s="29"/>
      <c r="H87" s="29"/>
      <c r="I87" s="29"/>
      <c r="J87" s="29"/>
      <c r="K87" s="29"/>
      <c r="L87" s="30"/>
      <c r="M87" s="22">
        <v>4597</v>
      </c>
    </row>
    <row r="88" spans="1:13" ht="153.75" customHeight="1" x14ac:dyDescent="0.25">
      <c r="A88" s="6" t="s">
        <v>120</v>
      </c>
      <c r="B88" s="31" t="s">
        <v>169</v>
      </c>
      <c r="C88" s="32"/>
      <c r="D88" s="32"/>
      <c r="E88" s="33"/>
      <c r="F88" s="28" t="s">
        <v>191</v>
      </c>
      <c r="G88" s="29"/>
      <c r="H88" s="29"/>
      <c r="I88" s="29"/>
      <c r="J88" s="29"/>
      <c r="K88" s="29"/>
      <c r="L88" s="30"/>
      <c r="M88" s="22">
        <v>836</v>
      </c>
    </row>
    <row r="89" spans="1:13" ht="211.5" customHeight="1" x14ac:dyDescent="0.25">
      <c r="A89" s="6" t="s">
        <v>121</v>
      </c>
      <c r="B89" s="31" t="s">
        <v>170</v>
      </c>
      <c r="C89" s="32"/>
      <c r="D89" s="32"/>
      <c r="E89" s="33"/>
      <c r="F89" s="28" t="s">
        <v>192</v>
      </c>
      <c r="G89" s="29"/>
      <c r="H89" s="29"/>
      <c r="I89" s="29"/>
      <c r="J89" s="29"/>
      <c r="K89" s="29"/>
      <c r="L89" s="30"/>
      <c r="M89" s="22">
        <v>918</v>
      </c>
    </row>
    <row r="90" spans="1:13" ht="376.5" customHeight="1" x14ac:dyDescent="0.25">
      <c r="A90" s="6" t="s">
        <v>122</v>
      </c>
      <c r="B90" s="31" t="s">
        <v>171</v>
      </c>
      <c r="C90" s="32"/>
      <c r="D90" s="32"/>
      <c r="E90" s="33"/>
      <c r="F90" s="28" t="s">
        <v>193</v>
      </c>
      <c r="G90" s="29"/>
      <c r="H90" s="29"/>
      <c r="I90" s="29"/>
      <c r="J90" s="29"/>
      <c r="K90" s="29"/>
      <c r="L90" s="30"/>
      <c r="M90" s="22">
        <v>2597</v>
      </c>
    </row>
    <row r="91" spans="1:13" ht="396" customHeight="1" x14ac:dyDescent="0.25">
      <c r="A91" s="6" t="s">
        <v>123</v>
      </c>
      <c r="B91" s="31" t="s">
        <v>194</v>
      </c>
      <c r="C91" s="32"/>
      <c r="D91" s="32"/>
      <c r="E91" s="33"/>
      <c r="F91" s="28" t="s">
        <v>195</v>
      </c>
      <c r="G91" s="29"/>
      <c r="H91" s="29"/>
      <c r="I91" s="29"/>
      <c r="J91" s="29"/>
      <c r="K91" s="29"/>
      <c r="L91" s="30"/>
      <c r="M91" s="22">
        <v>1000</v>
      </c>
    </row>
    <row r="92" spans="1:13" ht="280.5" customHeight="1" x14ac:dyDescent="0.25">
      <c r="A92" s="6" t="s">
        <v>124</v>
      </c>
      <c r="B92" s="37" t="s">
        <v>172</v>
      </c>
      <c r="C92" s="38"/>
      <c r="D92" s="38"/>
      <c r="E92" s="39"/>
      <c r="F92" s="28" t="s">
        <v>196</v>
      </c>
      <c r="G92" s="29"/>
      <c r="H92" s="29"/>
      <c r="I92" s="29"/>
      <c r="J92" s="29"/>
      <c r="K92" s="29"/>
      <c r="L92" s="30"/>
      <c r="M92" s="22">
        <v>1000</v>
      </c>
    </row>
    <row r="93" spans="1:13" ht="110.25" customHeight="1" x14ac:dyDescent="0.25">
      <c r="A93" s="6" t="s">
        <v>125</v>
      </c>
      <c r="B93" s="31" t="s">
        <v>173</v>
      </c>
      <c r="C93" s="32"/>
      <c r="D93" s="32"/>
      <c r="E93" s="33"/>
      <c r="F93" s="28" t="s">
        <v>138</v>
      </c>
      <c r="G93" s="29"/>
      <c r="H93" s="29"/>
      <c r="I93" s="29"/>
      <c r="J93" s="29"/>
      <c r="K93" s="29"/>
      <c r="L93" s="30"/>
      <c r="M93" s="22">
        <v>700</v>
      </c>
    </row>
    <row r="94" spans="1:13" ht="30" customHeight="1" x14ac:dyDescent="0.25">
      <c r="A94" s="11" t="s">
        <v>61</v>
      </c>
      <c r="B94" s="34" t="s">
        <v>62</v>
      </c>
      <c r="C94" s="35"/>
      <c r="D94" s="35"/>
      <c r="E94" s="35"/>
      <c r="F94" s="35"/>
      <c r="G94" s="35"/>
      <c r="H94" s="35"/>
      <c r="I94" s="35"/>
      <c r="J94" s="35"/>
      <c r="K94" s="35"/>
      <c r="L94" s="36"/>
      <c r="M94" s="21">
        <f>SUM(M95:M102)</f>
        <v>42689.69</v>
      </c>
    </row>
    <row r="95" spans="1:13" ht="135" customHeight="1" x14ac:dyDescent="0.25">
      <c r="A95" s="6" t="s">
        <v>63</v>
      </c>
      <c r="B95" s="31" t="s">
        <v>109</v>
      </c>
      <c r="C95" s="32"/>
      <c r="D95" s="32"/>
      <c r="E95" s="33"/>
      <c r="F95" s="28" t="s">
        <v>197</v>
      </c>
      <c r="G95" s="29"/>
      <c r="H95" s="29"/>
      <c r="I95" s="29"/>
      <c r="J95" s="29"/>
      <c r="K95" s="29"/>
      <c r="L95" s="30"/>
      <c r="M95" s="22">
        <v>28663.69</v>
      </c>
    </row>
    <row r="96" spans="1:13" ht="162" customHeight="1" x14ac:dyDescent="0.25">
      <c r="A96" s="6" t="s">
        <v>126</v>
      </c>
      <c r="B96" s="31" t="s">
        <v>139</v>
      </c>
      <c r="C96" s="32"/>
      <c r="D96" s="32"/>
      <c r="E96" s="33"/>
      <c r="F96" s="28" t="s">
        <v>198</v>
      </c>
      <c r="G96" s="29"/>
      <c r="H96" s="29"/>
      <c r="I96" s="29"/>
      <c r="J96" s="29"/>
      <c r="K96" s="29"/>
      <c r="L96" s="30"/>
      <c r="M96" s="22">
        <v>3424</v>
      </c>
    </row>
    <row r="97" spans="1:13" ht="116.25" customHeight="1" x14ac:dyDescent="0.25">
      <c r="A97" s="5" t="s">
        <v>127</v>
      </c>
      <c r="B97" s="43" t="s">
        <v>140</v>
      </c>
      <c r="C97" s="44"/>
      <c r="D97" s="44"/>
      <c r="E97" s="45"/>
      <c r="F97" s="46" t="s">
        <v>110</v>
      </c>
      <c r="G97" s="47"/>
      <c r="H97" s="47"/>
      <c r="I97" s="47"/>
      <c r="J97" s="47"/>
      <c r="K97" s="47"/>
      <c r="L97" s="48"/>
      <c r="M97" s="22">
        <v>452</v>
      </c>
    </row>
    <row r="98" spans="1:13" ht="147.75" customHeight="1" x14ac:dyDescent="0.25">
      <c r="A98" s="5" t="s">
        <v>85</v>
      </c>
      <c r="B98" s="43" t="s">
        <v>141</v>
      </c>
      <c r="C98" s="44"/>
      <c r="D98" s="44"/>
      <c r="E98" s="45"/>
      <c r="F98" s="46" t="s">
        <v>199</v>
      </c>
      <c r="G98" s="47"/>
      <c r="H98" s="47"/>
      <c r="I98" s="47"/>
      <c r="J98" s="47"/>
      <c r="K98" s="47"/>
      <c r="L98" s="48"/>
      <c r="M98" s="22">
        <v>1755</v>
      </c>
    </row>
    <row r="99" spans="1:13" ht="131.25" customHeight="1" x14ac:dyDescent="0.25">
      <c r="A99" s="5" t="s">
        <v>86</v>
      </c>
      <c r="B99" s="43" t="s">
        <v>142</v>
      </c>
      <c r="C99" s="44"/>
      <c r="D99" s="44"/>
      <c r="E99" s="45"/>
      <c r="F99" s="46" t="s">
        <v>200</v>
      </c>
      <c r="G99" s="47"/>
      <c r="H99" s="47"/>
      <c r="I99" s="47"/>
      <c r="J99" s="47"/>
      <c r="K99" s="47"/>
      <c r="L99" s="48"/>
      <c r="M99" s="22">
        <v>2996</v>
      </c>
    </row>
    <row r="100" spans="1:13" ht="150" customHeight="1" x14ac:dyDescent="0.25">
      <c r="A100" s="5" t="s">
        <v>87</v>
      </c>
      <c r="B100" s="43" t="s">
        <v>143</v>
      </c>
      <c r="C100" s="44"/>
      <c r="D100" s="44"/>
      <c r="E100" s="45"/>
      <c r="F100" s="46" t="s">
        <v>111</v>
      </c>
      <c r="G100" s="47"/>
      <c r="H100" s="47"/>
      <c r="I100" s="47"/>
      <c r="J100" s="47"/>
      <c r="K100" s="47"/>
      <c r="L100" s="48"/>
      <c r="M100" s="22">
        <v>2270</v>
      </c>
    </row>
    <row r="101" spans="1:13" ht="134.25" customHeight="1" x14ac:dyDescent="0.25">
      <c r="A101" s="5" t="s">
        <v>128</v>
      </c>
      <c r="B101" s="43" t="s">
        <v>144</v>
      </c>
      <c r="C101" s="44"/>
      <c r="D101" s="44"/>
      <c r="E101" s="45"/>
      <c r="F101" s="46" t="s">
        <v>112</v>
      </c>
      <c r="G101" s="47"/>
      <c r="H101" s="47"/>
      <c r="I101" s="47"/>
      <c r="J101" s="47"/>
      <c r="K101" s="47"/>
      <c r="L101" s="48"/>
      <c r="M101" s="22">
        <v>950</v>
      </c>
    </row>
    <row r="102" spans="1:13" ht="147" customHeight="1" x14ac:dyDescent="0.25">
      <c r="A102" s="5" t="s">
        <v>129</v>
      </c>
      <c r="B102" s="43" t="s">
        <v>145</v>
      </c>
      <c r="C102" s="44"/>
      <c r="D102" s="44"/>
      <c r="E102" s="45"/>
      <c r="F102" s="46" t="s">
        <v>146</v>
      </c>
      <c r="G102" s="47"/>
      <c r="H102" s="47"/>
      <c r="I102" s="47"/>
      <c r="J102" s="47"/>
      <c r="K102" s="47"/>
      <c r="L102" s="48"/>
      <c r="M102" s="22">
        <v>2179</v>
      </c>
    </row>
    <row r="103" spans="1:13" x14ac:dyDescent="0.25">
      <c r="A103" s="9"/>
      <c r="B103" s="52" t="s">
        <v>43</v>
      </c>
      <c r="C103" s="53"/>
      <c r="D103" s="53"/>
      <c r="E103" s="53"/>
      <c r="F103" s="53"/>
      <c r="G103" s="53"/>
      <c r="H103" s="53"/>
      <c r="I103" s="53"/>
      <c r="J103" s="53"/>
      <c r="K103" s="53"/>
      <c r="L103" s="54"/>
      <c r="M103" s="21">
        <f>SUM(M57+M69+M71+M73+M81+M94)</f>
        <v>237956.23</v>
      </c>
    </row>
    <row r="105" spans="1:13" x14ac:dyDescent="0.25">
      <c r="A105" s="55" t="s">
        <v>64</v>
      </c>
      <c r="B105" s="55"/>
      <c r="C105" s="55"/>
      <c r="D105" s="55"/>
      <c r="E105" s="55"/>
      <c r="F105" s="55"/>
      <c r="G105" s="55"/>
      <c r="H105" s="55"/>
      <c r="I105" s="55"/>
      <c r="J105" s="55"/>
      <c r="K105" s="55"/>
      <c r="L105" s="55"/>
      <c r="M105" s="55"/>
    </row>
    <row r="106" spans="1:13" x14ac:dyDescent="0.25">
      <c r="A106" s="16"/>
      <c r="B106" s="2"/>
      <c r="C106" s="2"/>
      <c r="D106" s="2"/>
      <c r="E106" s="2"/>
      <c r="F106" s="2"/>
      <c r="G106" s="2"/>
      <c r="H106" s="2"/>
      <c r="I106" s="2"/>
      <c r="J106" s="2"/>
      <c r="K106" s="2"/>
      <c r="L106" s="2"/>
      <c r="M106" s="25"/>
    </row>
    <row r="107" spans="1:13" ht="31.5" x14ac:dyDescent="0.25">
      <c r="A107" s="15" t="s">
        <v>22</v>
      </c>
      <c r="B107" s="56" t="s">
        <v>69</v>
      </c>
      <c r="C107" s="57"/>
      <c r="D107" s="57"/>
      <c r="E107" s="57"/>
      <c r="F107" s="57"/>
      <c r="G107" s="57"/>
      <c r="H107" s="57"/>
      <c r="I107" s="57"/>
      <c r="J107" s="57"/>
      <c r="K107" s="57"/>
      <c r="L107" s="58"/>
      <c r="M107" s="26" t="s">
        <v>70</v>
      </c>
    </row>
    <row r="108" spans="1:13" ht="31.5" customHeight="1" x14ac:dyDescent="0.25">
      <c r="A108" s="6" t="s">
        <v>65</v>
      </c>
      <c r="B108" s="59" t="s">
        <v>71</v>
      </c>
      <c r="C108" s="60"/>
      <c r="D108" s="60"/>
      <c r="E108" s="60"/>
      <c r="F108" s="60"/>
      <c r="G108" s="60"/>
      <c r="H108" s="60"/>
      <c r="I108" s="60"/>
      <c r="J108" s="60"/>
      <c r="K108" s="60"/>
      <c r="L108" s="61"/>
      <c r="M108" s="21">
        <f>M26-M47</f>
        <v>486.4600000000064</v>
      </c>
    </row>
    <row r="109" spans="1:13" x14ac:dyDescent="0.25">
      <c r="A109" s="9" t="s">
        <v>66</v>
      </c>
      <c r="B109" s="49" t="s">
        <v>72</v>
      </c>
      <c r="C109" s="50"/>
      <c r="D109" s="50"/>
      <c r="E109" s="50"/>
      <c r="F109" s="50"/>
      <c r="G109" s="50"/>
      <c r="H109" s="50"/>
      <c r="I109" s="50"/>
      <c r="J109" s="50"/>
      <c r="K109" s="50"/>
      <c r="L109" s="51"/>
      <c r="M109" s="21">
        <f>M32-M52</f>
        <v>12669.952000000005</v>
      </c>
    </row>
    <row r="110" spans="1:13" x14ac:dyDescent="0.25">
      <c r="A110" s="9" t="s">
        <v>67</v>
      </c>
      <c r="B110" s="49" t="s">
        <v>73</v>
      </c>
      <c r="C110" s="50"/>
      <c r="D110" s="50"/>
      <c r="E110" s="50"/>
      <c r="F110" s="50"/>
      <c r="G110" s="50"/>
      <c r="H110" s="50"/>
      <c r="I110" s="50"/>
      <c r="J110" s="50"/>
      <c r="K110" s="50"/>
      <c r="L110" s="51"/>
      <c r="M110" s="21">
        <f>M37-M103</f>
        <v>36804.588000000018</v>
      </c>
    </row>
    <row r="111" spans="1:13" x14ac:dyDescent="0.25">
      <c r="A111" s="9" t="s">
        <v>68</v>
      </c>
      <c r="B111" s="49" t="s">
        <v>43</v>
      </c>
      <c r="C111" s="50"/>
      <c r="D111" s="50"/>
      <c r="E111" s="50"/>
      <c r="F111" s="50"/>
      <c r="G111" s="50"/>
      <c r="H111" s="50"/>
      <c r="I111" s="50"/>
      <c r="J111" s="50"/>
      <c r="K111" s="50"/>
      <c r="L111" s="51"/>
      <c r="M111" s="21">
        <f>M108+M109+M110</f>
        <v>49961.000000000029</v>
      </c>
    </row>
    <row r="114" spans="9:9" x14ac:dyDescent="0.25">
      <c r="I114" s="18"/>
    </row>
  </sheetData>
  <mergeCells count="135">
    <mergeCell ref="F84:L84"/>
    <mergeCell ref="B96:E96"/>
    <mergeCell ref="F96:L96"/>
    <mergeCell ref="S9:V12"/>
    <mergeCell ref="I8:L11"/>
    <mergeCell ref="I2:L4"/>
    <mergeCell ref="C6:L6"/>
    <mergeCell ref="C13:N14"/>
    <mergeCell ref="A16:M16"/>
    <mergeCell ref="B18:L18"/>
    <mergeCell ref="B42:L42"/>
    <mergeCell ref="B43:E43"/>
    <mergeCell ref="F43:L43"/>
    <mergeCell ref="B19:L19"/>
    <mergeCell ref="B20:L20"/>
    <mergeCell ref="B21:L21"/>
    <mergeCell ref="B22:L22"/>
    <mergeCell ref="B23:L23"/>
    <mergeCell ref="B37:L37"/>
    <mergeCell ref="A39:M39"/>
    <mergeCell ref="B41:E41"/>
    <mergeCell ref="F41:L41"/>
    <mergeCell ref="B30:L30"/>
    <mergeCell ref="B31:L31"/>
    <mergeCell ref="B32:L32"/>
    <mergeCell ref="B34:L34"/>
    <mergeCell ref="B35:L35"/>
    <mergeCell ref="B36:L36"/>
    <mergeCell ref="B24:L24"/>
    <mergeCell ref="B25:L25"/>
    <mergeCell ref="B26:L26"/>
    <mergeCell ref="B27:L27"/>
    <mergeCell ref="F66:L66"/>
    <mergeCell ref="F59:L59"/>
    <mergeCell ref="B59:E59"/>
    <mergeCell ref="B72:E72"/>
    <mergeCell ref="F72:L72"/>
    <mergeCell ref="B73:L73"/>
    <mergeCell ref="B76:E76"/>
    <mergeCell ref="F75:L75"/>
    <mergeCell ref="F76:L76"/>
    <mergeCell ref="B29:L29"/>
    <mergeCell ref="B57:L57"/>
    <mergeCell ref="B58:E58"/>
    <mergeCell ref="B56:E56"/>
    <mergeCell ref="F56:L56"/>
    <mergeCell ref="B45:L45"/>
    <mergeCell ref="B46:E46"/>
    <mergeCell ref="F46:L46"/>
    <mergeCell ref="B47:L47"/>
    <mergeCell ref="A49:M49"/>
    <mergeCell ref="A51:L51"/>
    <mergeCell ref="A52:L52"/>
    <mergeCell ref="A54:M54"/>
    <mergeCell ref="F44:L44"/>
    <mergeCell ref="B44:E44"/>
    <mergeCell ref="F58:L58"/>
    <mergeCell ref="B69:L69"/>
    <mergeCell ref="B70:E70"/>
    <mergeCell ref="B98:E98"/>
    <mergeCell ref="F98:L98"/>
    <mergeCell ref="B94:L94"/>
    <mergeCell ref="B109:L109"/>
    <mergeCell ref="B110:L110"/>
    <mergeCell ref="B111:L111"/>
    <mergeCell ref="B95:E95"/>
    <mergeCell ref="F95:L95"/>
    <mergeCell ref="B103:L103"/>
    <mergeCell ref="A105:M105"/>
    <mergeCell ref="B107:L107"/>
    <mergeCell ref="B108:L108"/>
    <mergeCell ref="B97:E97"/>
    <mergeCell ref="B102:E102"/>
    <mergeCell ref="F97:L97"/>
    <mergeCell ref="F102:L102"/>
    <mergeCell ref="B99:E99"/>
    <mergeCell ref="B100:E100"/>
    <mergeCell ref="B101:E101"/>
    <mergeCell ref="F99:L99"/>
    <mergeCell ref="F100:L100"/>
    <mergeCell ref="F101:L101"/>
    <mergeCell ref="B87:E87"/>
    <mergeCell ref="F87:L87"/>
    <mergeCell ref="B81:L81"/>
    <mergeCell ref="B85:E85"/>
    <mergeCell ref="F85:L85"/>
    <mergeCell ref="B86:E86"/>
    <mergeCell ref="F86:L86"/>
    <mergeCell ref="B93:E93"/>
    <mergeCell ref="F93:L93"/>
    <mergeCell ref="B82:E82"/>
    <mergeCell ref="F82:L82"/>
    <mergeCell ref="B88:E88"/>
    <mergeCell ref="F88:L88"/>
    <mergeCell ref="B89:E89"/>
    <mergeCell ref="F89:L89"/>
    <mergeCell ref="B90:E90"/>
    <mergeCell ref="F90:L90"/>
    <mergeCell ref="B91:E91"/>
    <mergeCell ref="F91:L91"/>
    <mergeCell ref="B92:E92"/>
    <mergeCell ref="F92:L92"/>
    <mergeCell ref="B83:E83"/>
    <mergeCell ref="F83:L83"/>
    <mergeCell ref="B84:E84"/>
    <mergeCell ref="B77:E77"/>
    <mergeCell ref="F77:L77"/>
    <mergeCell ref="B78:E78"/>
    <mergeCell ref="F78:L78"/>
    <mergeCell ref="B79:E79"/>
    <mergeCell ref="F79:L79"/>
    <mergeCell ref="B80:E80"/>
    <mergeCell ref="F80:L80"/>
    <mergeCell ref="B74:E74"/>
    <mergeCell ref="F74:L74"/>
    <mergeCell ref="B75:E75"/>
    <mergeCell ref="F70:L70"/>
    <mergeCell ref="B68:E68"/>
    <mergeCell ref="F68:L68"/>
    <mergeCell ref="B61:E61"/>
    <mergeCell ref="F61:L61"/>
    <mergeCell ref="B71:L71"/>
    <mergeCell ref="B60:E60"/>
    <mergeCell ref="F60:L60"/>
    <mergeCell ref="B62:E62"/>
    <mergeCell ref="F62:L62"/>
    <mergeCell ref="B63:E63"/>
    <mergeCell ref="F63:L63"/>
    <mergeCell ref="B64:E64"/>
    <mergeCell ref="B65:E65"/>
    <mergeCell ref="F65:L65"/>
    <mergeCell ref="B67:E67"/>
    <mergeCell ref="F67:L67"/>
    <mergeCell ref="F64:L64"/>
    <mergeCell ref="B66:E66"/>
  </mergeCells>
  <printOptions verticalCentered="1"/>
  <pageMargins left="0.39370078740157483" right="0" top="0" bottom="0" header="0" footer="0"/>
  <pageSetup paperSize="9" scale="84" fitToHeight="0" orientation="portrait" r:id="rId1"/>
  <rowBreaks count="2" manualBreakCount="2">
    <brk id="75" max="13" man="1"/>
    <brk id="10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Roberta Jakumienė</cp:lastModifiedBy>
  <cp:lastPrinted>2022-01-24T11:32:47Z</cp:lastPrinted>
  <dcterms:created xsi:type="dcterms:W3CDTF">2022-01-12T13:39:42Z</dcterms:created>
  <dcterms:modified xsi:type="dcterms:W3CDTF">2024-01-16T11:32:34Z</dcterms:modified>
</cp:coreProperties>
</file>