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ante.kurmiene\Desktop\TARYBA 2024-04-25\01 SVETAINEI\"/>
    </mc:Choice>
  </mc:AlternateContent>
  <bookViews>
    <workbookView xWindow="0" yWindow="0" windowWidth="28800" windowHeight="12210" activeTab="2"/>
  </bookViews>
  <sheets>
    <sheet name="pajamos (1)" sheetId="11" r:id="rId1"/>
    <sheet name="įmokos(2)" sheetId="25" r:id="rId2"/>
    <sheet name="savivaldybės funkcijos(3)" sheetId="24" r:id="rId3"/>
    <sheet name="ugd_reikmems (5)" sheetId="27" r:id="rId4"/>
    <sheet name="kt_ dotacijos (6)" sheetId="21" r:id="rId5"/>
    <sheet name="biud_ist_pajamos(7)" sheetId="26" r:id="rId6"/>
    <sheet name="likutis(8)" sheetId="28" r:id="rId7"/>
    <sheet name="programos(9)" sheetId="6" r:id="rId8"/>
  </sheets>
  <definedNames>
    <definedName name="_xlnm.Print_Titles" localSheetId="5">'biud_ist_pajamos(7)'!$8:$8</definedName>
    <definedName name="_xlnm.Print_Titles" localSheetId="1">'įmokos(2)'!$7:$7</definedName>
    <definedName name="_xlnm.Print_Titles" localSheetId="4">'kt_ dotacijos (6)'!$8:$8</definedName>
    <definedName name="_xlnm.Print_Titles" localSheetId="6">'likutis(8)'!$8:$8</definedName>
    <definedName name="_xlnm.Print_Titles" localSheetId="0">'pajamos (1)'!$7:$7</definedName>
    <definedName name="_xlnm.Print_Titles" localSheetId="2">'savivaldybės funkcijos(3)'!$8:$8</definedName>
    <definedName name="_xlnm.Print_Titles" localSheetId="3">'ugd_reikmems (5)'!$8:$8</definedName>
  </definedNames>
  <calcPr calcId="162913"/>
</workbook>
</file>

<file path=xl/calcChain.xml><?xml version="1.0" encoding="utf-8"?>
<calcChain xmlns="http://schemas.openxmlformats.org/spreadsheetml/2006/main">
  <c r="D12" i="6" l="1"/>
  <c r="D10" i="6"/>
  <c r="E12" i="28" l="1"/>
  <c r="E11" i="28"/>
  <c r="E13" i="28" s="1"/>
  <c r="D9" i="6" l="1"/>
  <c r="E15" i="21"/>
  <c r="E13" i="24" l="1"/>
  <c r="E9" i="24"/>
  <c r="E12" i="26" l="1"/>
  <c r="E12" i="24"/>
  <c r="D11" i="6" s="1"/>
  <c r="D13" i="6" s="1"/>
  <c r="C12" i="11" l="1"/>
  <c r="C8" i="11"/>
  <c r="E20" i="27" l="1"/>
  <c r="E11" i="26" l="1"/>
  <c r="F11" i="25"/>
  <c r="E11" i="25"/>
  <c r="D11" i="25"/>
  <c r="C10" i="25"/>
  <c r="C9" i="25"/>
  <c r="C11" i="25" l="1"/>
  <c r="D14" i="6" l="1"/>
  <c r="E16" i="21" l="1"/>
  <c r="E15" i="24" l="1"/>
  <c r="D15" i="6" l="1"/>
</calcChain>
</file>

<file path=xl/sharedStrings.xml><?xml version="1.0" encoding="utf-8"?>
<sst xmlns="http://schemas.openxmlformats.org/spreadsheetml/2006/main" count="177" uniqueCount="101">
  <si>
    <t>Iš viso</t>
  </si>
  <si>
    <t>Savivaldybės administracija</t>
  </si>
  <si>
    <t>IŠ VISO:</t>
  </si>
  <si>
    <t xml:space="preserve">Programos pavadinimas </t>
  </si>
  <si>
    <t>Programos kodas</t>
  </si>
  <si>
    <t>Eil.Nr.</t>
  </si>
  <si>
    <t>Pajamų pavadinimas</t>
  </si>
  <si>
    <t>IŠ VISO</t>
  </si>
  <si>
    <t xml:space="preserve">Asignavimų valdytojo pavadinimas </t>
  </si>
  <si>
    <t>Priemonės pavadinimas</t>
  </si>
  <si>
    <t>Socialiai saugios ir sveikos aplinkos kūrimo programa</t>
  </si>
  <si>
    <t>Eil. Nr.</t>
  </si>
  <si>
    <t xml:space="preserve">              IŠ VISO:</t>
  </si>
  <si>
    <t>tūkst. Eur</t>
  </si>
  <si>
    <t xml:space="preserve">IŠ VISO ASIGNAVIMŲ </t>
  </si>
  <si>
    <t>Dotacijos:</t>
  </si>
  <si>
    <t>iš jų: paskolų grąžinimas</t>
  </si>
  <si>
    <t>IŠ VISO ASIGNAVIMŲ (9eil.-10eil.)</t>
  </si>
  <si>
    <t>iš jų - paskolų grąžinimas</t>
  </si>
  <si>
    <t xml:space="preserve">Iš viso </t>
  </si>
  <si>
    <t xml:space="preserve">Plungės rajono savivaldybės </t>
  </si>
  <si>
    <t>9 priedas</t>
  </si>
  <si>
    <t>004</t>
  </si>
  <si>
    <t>Iš viso 004 programai</t>
  </si>
  <si>
    <t xml:space="preserve">3 priedas      </t>
  </si>
  <si>
    <t>6 priedas</t>
  </si>
  <si>
    <t>1 priedas</t>
  </si>
  <si>
    <t>PLUNGĖS RAJONO SAVIVALDYBĖS 2024 METŲ BIUDŽETO PAJAMŲ PAKEITIMAI (PADIDINTA+, SUMAŽINTA -)</t>
  </si>
  <si>
    <t>sprendimo Nr. T1-</t>
  </si>
  <si>
    <t>ASIGNAVIMŲ SAVARANKIŠKOSIOMS SAVIVALDYBĖS FUNKCIJOMS VYKDYTI 2024 METAIS PASKIRSTYMO PAKEITIMAI (PADIDINTA+, SUMAŽINTA -)</t>
  </si>
  <si>
    <t>2024 METŲ KITŲ  DOTACIJŲ PASKIRSTYMO PAKEITIMAI (PADIDINTA+, SUMAŽINTA -)</t>
  </si>
  <si>
    <t>PLUNGĖS RAJONO SAVIVALDYBĖS 2024 METŲ BIUDŽETO ASIGNAVIMŲ PASKIRSTYMO PAGAL 2024-2026 METŲ STRATEGINIO VEIKLOS PLANO PROGRAMAS PAKEITIMAI (PADIDINTA+, SUMAŽINTA -)</t>
  </si>
  <si>
    <t xml:space="preserve">tarybos 2024 m. balandžio 25 d. </t>
  </si>
  <si>
    <t xml:space="preserve">vaikų, atvykusių į Lietuvos Respubliką iš Ukrainos dėl Rusijos federacijos karinių veiksmų Ukrainoje, pavėžėjimui į mokyklą ir atgal ir pedagoginių darbuotojų papildomam darbui apmokėti </t>
  </si>
  <si>
    <t>7.46</t>
  </si>
  <si>
    <t>7.47</t>
  </si>
  <si>
    <t>pareigybėms steigti ir išlaikyti regioniniuose specialiojo ugdymo centruose</t>
  </si>
  <si>
    <t>001</t>
  </si>
  <si>
    <t xml:space="preserve">Specialiojo ugdymo centras </t>
  </si>
  <si>
    <t>Specialiojo ugdymo centro veikla (TP)</t>
  </si>
  <si>
    <t xml:space="preserve">                        </t>
  </si>
  <si>
    <t xml:space="preserve">                                       </t>
  </si>
  <si>
    <t xml:space="preserve"> </t>
  </si>
  <si>
    <t>2 priedas</t>
  </si>
  <si>
    <t>BIUDŽETINIŲ ĮSTAIGŲ  PAJAMŲ UŽ PREKES, TEIKIAMAS PASLAUGAS IR TURTO NUOMĄ ĮMOKŲ 2024 M.  Į SAVIVALDYBĖS BIUDŽETĄ PAKEITIMAI (PADIDINTA+, SUMAŽINTA -)</t>
  </si>
  <si>
    <t>Eil.   Nr.</t>
  </si>
  <si>
    <t>Įstaigos pavadinimas</t>
  </si>
  <si>
    <t>Pajamos už prekes ir paslaugas</t>
  </si>
  <si>
    <t>Pajamos už ilgalaikio ir trumpalaikio materialiojo turto nuomą</t>
  </si>
  <si>
    <t>Įmokos už išlaikymą švietimo, socialinės apsaugos ir kitose įstaigose</t>
  </si>
  <si>
    <t>Alsėdžių Stanislovo Narutavičiaus gimnazija</t>
  </si>
  <si>
    <t>„Babrungo“ progimnazija</t>
  </si>
  <si>
    <t>Akademiko Adolfo Jucio progimnazija</t>
  </si>
  <si>
    <t>Kulių gimnazija</t>
  </si>
  <si>
    <t>Liepijų mokykla</t>
  </si>
  <si>
    <t>„Ryto“ pagrindinė mokykla</t>
  </si>
  <si>
    <t>„Saulės“  gimnazija</t>
  </si>
  <si>
    <t>Senamiesčio mokykla</t>
  </si>
  <si>
    <t>Žemaičių Kalvarijos M.Valančiaus gimnazija</t>
  </si>
  <si>
    <t>Lopšelis-darželis „Nykštukas“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</si>
  <si>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</si>
  <si>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</si>
  <si>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</si>
  <si>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</si>
  <si>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7 priedas</t>
  </si>
  <si>
    <t>2024 METŲ BIUDŽETINIŲ ĮSTAIGŲ GAUNAMŲ LĖŠŲ IR PAJAMŲ UŽ NUOMĄ   PASKIRSTYMO PAKEITIMAI (PADIDINTA+, SUMAŽINTA -)</t>
  </si>
  <si>
    <t>Alsėdžių Stanislovo Narutavičiaus gimnazijos veikla (TP)</t>
  </si>
  <si>
    <t>„Babrungo“ progimnazijos veikla (TP)</t>
  </si>
  <si>
    <t>Akademiko Adolfo Jucio progimnazijos veikla (TP)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</si>
  <si>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</si>
  <si>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</si>
  <si>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</si>
  <si>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</si>
  <si>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</si>
  <si>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Žemaičių Kalvarijos M.Valančiaus gimnazijos veikla (TP)</t>
  </si>
  <si>
    <t>Lopšelio-darželio „Nykštukas“ veikla (TP)</t>
  </si>
  <si>
    <t>Lopšelio-darželio „Raudonkepuraitė“ veikla (TP)</t>
  </si>
  <si>
    <t>Lopšelio-darželio „Rūtelė“ veikla (TP)</t>
  </si>
  <si>
    <t>Lopšelio-darželio „Saulutė“ veikla (TP)</t>
  </si>
  <si>
    <t>Lopšelio-darželio „Vyturėlis“ veikla (TP)</t>
  </si>
  <si>
    <t>Iš viso 001 programai</t>
  </si>
  <si>
    <t xml:space="preserve">tarybos 2024 m.balandžio 25 d. </t>
  </si>
  <si>
    <t>5 priedas</t>
  </si>
  <si>
    <t>2024 METŲ VALSTYBĖS BIUDŽETO SPECIALIOSIOS TIKSLINĖS DOTACIJOS,  SKIRIAMOS UGDYMO REIKMĖMS FINANSUOTI, PASKIRSTYMO PAKEITIMAI (PADIDINTA+, SUMAŽINTA -)</t>
  </si>
  <si>
    <t>Ugdymo kokybės užtikrinimas (TP)</t>
  </si>
  <si>
    <t>Ugdymo kokybės, sporto ir modernios aplinkos užtikrinimo programa</t>
  </si>
  <si>
    <t>Biudžetinių įstaigų pajamos už prekes ir paslaugas</t>
  </si>
  <si>
    <t>46.29.</t>
  </si>
  <si>
    <t>„Plungės autobusų parkas" veiklos gerinimas (PP)</t>
  </si>
  <si>
    <t>Keleivių  ir moksleivių pavėžėjimo užtikrinimas (TP)</t>
  </si>
  <si>
    <t>46,30.</t>
  </si>
  <si>
    <t>8 priedas</t>
  </si>
  <si>
    <t xml:space="preserve">2024 METAIS NEPANAUDOTŲ BIUDŽETO LĖŠŲ PASKIRSTYMO  PAKEITIMAI (PADIDINTA+, SUMAŽINTA -)                                                                                                             </t>
  </si>
  <si>
    <t>002</t>
  </si>
  <si>
    <t>008</t>
  </si>
  <si>
    <t>Savivaldybės infrastruktūros plėtra tikslinėmis lėšomis (TP)</t>
  </si>
  <si>
    <t>Iš viso 002 programai</t>
  </si>
  <si>
    <t>Iš viso 008 programai</t>
  </si>
  <si>
    <t xml:space="preserve">Investicijų ir kitų projektų, skirtų 2014-2020 m. nacionalinei pažangos programai/ES fondų investicijų programai, vykdymas(TE) </t>
  </si>
  <si>
    <t>Ekonominės ir projektinės veiklos programa</t>
  </si>
  <si>
    <t>Infrastruktūros objektų priežiūros ir ūkinių subjektų rėmimo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</si>
</sst>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9" fillId="0" borderId="0"/>
    <xf numFmtId="0" fontId="4" fillId="0" borderId="0"/>
    <xf numFmtId="43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43" fontId="8" fillId="0" borderId="0" applyFont="0" applyFill="0" applyBorder="0" applyAlignment="0" applyProtection="0"/>
    <xf numFmtId="0" fontId="2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</cellStyleXfs>
  <cellXfs count="133">
    <xf numFmtId="0" fontId="0" fillId="0" borderId="0" xfId="0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NumberFormat="1" applyFont="1" applyFill="1" applyAlignment="1">
      <alignment vertical="justify"/>
    </xf>
    <xf numFmtId="0" fontId="5" fillId="0" borderId="1" xfId="0" applyFont="1" applyFill="1" applyBorder="1" applyAlignment="1">
      <alignment horizontal="left" wrapText="1"/>
    </xf>
    <xf numFmtId="2" fontId="5" fillId="0" borderId="0" xfId="0" applyNumberFormat="1" applyFont="1" applyFill="1"/>
    <xf numFmtId="2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right" vertical="justify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168" fontId="5" fillId="2" borderId="1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68" fontId="5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168" fontId="5" fillId="0" borderId="1" xfId="0" applyNumberFormat="1" applyFont="1" applyFill="1" applyBorder="1" applyAlignment="1">
      <alignment horizontal="right" wrapText="1"/>
    </xf>
    <xf numFmtId="168" fontId="6" fillId="0" borderId="1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168" fontId="5" fillId="0" borderId="0" xfId="0" applyNumberFormat="1" applyFont="1" applyFill="1" applyAlignment="1">
      <alignment vertical="justify"/>
    </xf>
    <xf numFmtId="0" fontId="5" fillId="0" borderId="0" xfId="0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center"/>
    </xf>
    <xf numFmtId="168" fontId="6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vertical="justify"/>
    </xf>
    <xf numFmtId="0" fontId="11" fillId="0" borderId="3" xfId="0" applyFont="1" applyFill="1" applyBorder="1" applyAlignment="1">
      <alignment wrapText="1"/>
    </xf>
    <xf numFmtId="0" fontId="5" fillId="0" borderId="0" xfId="0" applyFont="1" applyFill="1" applyAlignment="1"/>
    <xf numFmtId="0" fontId="5" fillId="0" borderId="8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/>
    <xf numFmtId="168" fontId="5" fillId="0" borderId="1" xfId="6" applyNumberFormat="1" applyFont="1" applyFill="1" applyBorder="1" applyAlignment="1">
      <alignment horizontal="right"/>
    </xf>
    <xf numFmtId="0" fontId="5" fillId="0" borderId="1" xfId="0" applyFont="1" applyFill="1" applyBorder="1"/>
    <xf numFmtId="167" fontId="5" fillId="0" borderId="0" xfId="0" applyNumberFormat="1" applyFont="1" applyFill="1"/>
    <xf numFmtId="0" fontId="5" fillId="0" borderId="0" xfId="0" applyFont="1" applyFill="1" applyBorder="1" applyAlignment="1">
      <alignment horizontal="right" vertical="center" wrapText="1"/>
    </xf>
    <xf numFmtId="0" fontId="8" fillId="0" borderId="0" xfId="0" applyFont="1"/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168" fontId="5" fillId="3" borderId="1" xfId="9" applyNumberFormat="1" applyFont="1" applyFill="1" applyBorder="1" applyAlignment="1">
      <alignment wrapText="1"/>
    </xf>
    <xf numFmtId="167" fontId="5" fillId="0" borderId="3" xfId="0" applyNumberFormat="1" applyFont="1" applyFill="1" applyBorder="1" applyAlignment="1">
      <alignment vertical="center" wrapText="1"/>
    </xf>
    <xf numFmtId="168" fontId="5" fillId="0" borderId="2" xfId="9" applyNumberFormat="1" applyFont="1" applyFill="1" applyBorder="1" applyAlignment="1">
      <alignment horizontal="right" wrapText="1"/>
    </xf>
    <xf numFmtId="167" fontId="5" fillId="0" borderId="1" xfId="0" applyNumberFormat="1" applyFont="1" applyFill="1" applyBorder="1" applyAlignment="1">
      <alignment vertical="center" wrapText="1"/>
    </xf>
    <xf numFmtId="168" fontId="5" fillId="0" borderId="1" xfId="9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2" fillId="0" borderId="0" xfId="0" quotePrefix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167" fontId="15" fillId="0" borderId="0" xfId="0" applyNumberFormat="1" applyFont="1" applyFill="1" applyBorder="1" applyAlignment="1">
      <alignment vertical="center" wrapText="1"/>
    </xf>
    <xf numFmtId="0" fontId="13" fillId="0" borderId="0" xfId="0" quotePrefix="1" applyFont="1" applyFill="1" applyBorder="1" applyAlignment="1">
      <alignment vertical="center" wrapText="1"/>
    </xf>
    <xf numFmtId="167" fontId="14" fillId="0" borderId="0" xfId="0" applyNumberFormat="1" applyFont="1" applyFill="1" applyBorder="1" applyAlignment="1">
      <alignment vertical="center" wrapText="1"/>
    </xf>
    <xf numFmtId="167" fontId="1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68" fontId="5" fillId="0" borderId="0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5" fillId="0" borderId="4" xfId="0" quotePrefix="1" applyNumberFormat="1" applyFont="1" applyFill="1" applyBorder="1" applyAlignment="1">
      <alignment horizontal="center" vertical="center" wrapText="1"/>
    </xf>
    <xf numFmtId="49" fontId="5" fillId="0" borderId="5" xfId="0" quotePrefix="1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5" fillId="0" borderId="4" xfId="0" quotePrefix="1" applyFont="1" applyFill="1" applyBorder="1" applyAlignment="1">
      <alignment horizontal="center" vertical="center" wrapTex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justify" wrapText="1"/>
    </xf>
    <xf numFmtId="0" fontId="5" fillId="0" borderId="3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3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>
      <alignment horizontal="center" vertical="justify"/>
    </xf>
    <xf numFmtId="0" fontId="6" fillId="0" borderId="7" xfId="0" applyNumberFormat="1" applyFont="1" applyFill="1" applyBorder="1" applyAlignment="1">
      <alignment horizontal="center" vertical="justify" wrapText="1"/>
    </xf>
    <xf numFmtId="0" fontId="6" fillId="0" borderId="3" xfId="0" applyNumberFormat="1" applyFont="1" applyFill="1" applyBorder="1" applyAlignment="1">
      <alignment horizontal="center" vertical="justify" wrapText="1"/>
    </xf>
  </cellXfs>
  <cellStyles count="19">
    <cellStyle name="Comma 2" xfId="1"/>
    <cellStyle name="Comma 2 2" xfId="10"/>
    <cellStyle name="Comma 2 2 2" xfId="14"/>
    <cellStyle name="Comma 2 2 3" xfId="17"/>
    <cellStyle name="Comma 3" xfId="2"/>
    <cellStyle name="Currency 2" xfId="3"/>
    <cellStyle name="Currency 2 2" xfId="4"/>
    <cellStyle name="Currency 2 3" xfId="11"/>
    <cellStyle name="Įprastas" xfId="0" builtinId="0"/>
    <cellStyle name="Įprastas 2" xfId="5"/>
    <cellStyle name="Įprastas 3" xfId="9"/>
    <cellStyle name="Normal 2" xfId="6"/>
    <cellStyle name="Normal 2 2" xfId="7"/>
    <cellStyle name="Normal 2 2 2" xfId="12"/>
    <cellStyle name="Normal 2 2 2 2" xfId="15"/>
    <cellStyle name="Normal 2 2 2 3" xfId="18"/>
    <cellStyle name="Normal 2 2 3" xfId="13"/>
    <cellStyle name="Normal 2 2 4" xfId="16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zoomScaleNormal="100" workbookViewId="0">
      <selection activeCell="B20" sqref="B20"/>
    </sheetView>
  </sheetViews>
  <sheetFormatPr defaultColWidth="9.140625" defaultRowHeight="15" x14ac:dyDescent="0.25"/>
  <cols>
    <col min="1" max="1" width="7.140625" style="5" customWidth="1"/>
    <col min="2" max="2" width="99.140625" style="2" customWidth="1"/>
    <col min="3" max="3" width="27.42578125" style="2" customWidth="1"/>
    <col min="4" max="4" width="9.140625" style="2"/>
    <col min="5" max="5" width="9.42578125" style="2" bestFit="1" customWidth="1"/>
    <col min="6" max="6" width="54" style="2" customWidth="1"/>
    <col min="7" max="7" width="9.42578125" style="2" bestFit="1" customWidth="1"/>
    <col min="8" max="16384" width="9.140625" style="2"/>
  </cols>
  <sheetData>
    <row r="1" spans="1:3" ht="16.5" customHeight="1" x14ac:dyDescent="0.25">
      <c r="B1" s="41"/>
      <c r="C1" s="41" t="s">
        <v>20</v>
      </c>
    </row>
    <row r="2" spans="1:3" ht="16.5" customHeight="1" x14ac:dyDescent="0.25">
      <c r="B2" s="41"/>
      <c r="C2" s="41" t="s">
        <v>81</v>
      </c>
    </row>
    <row r="3" spans="1:3" ht="15" customHeight="1" x14ac:dyDescent="0.25">
      <c r="B3" s="41"/>
      <c r="C3" s="41" t="s">
        <v>28</v>
      </c>
    </row>
    <row r="4" spans="1:3" ht="15" customHeight="1" x14ac:dyDescent="0.25">
      <c r="B4" s="30"/>
      <c r="C4" s="43" t="s">
        <v>26</v>
      </c>
    </row>
    <row r="5" spans="1:3" ht="16.5" customHeight="1" x14ac:dyDescent="0.25">
      <c r="A5" s="98" t="s">
        <v>27</v>
      </c>
      <c r="B5" s="98"/>
      <c r="C5" s="98"/>
    </row>
    <row r="6" spans="1:3" ht="12.75" customHeight="1" x14ac:dyDescent="0.25">
      <c r="B6" s="38"/>
      <c r="C6" s="36" t="s">
        <v>13</v>
      </c>
    </row>
    <row r="7" spans="1:3" ht="24.75" customHeight="1" x14ac:dyDescent="0.25">
      <c r="A7" s="6" t="s">
        <v>5</v>
      </c>
      <c r="B7" s="1" t="s">
        <v>6</v>
      </c>
      <c r="C7" s="1" t="s">
        <v>0</v>
      </c>
    </row>
    <row r="8" spans="1:3" ht="15.95" customHeight="1" x14ac:dyDescent="0.25">
      <c r="A8" s="8">
        <v>7</v>
      </c>
      <c r="B8" s="10" t="s">
        <v>15</v>
      </c>
      <c r="C8" s="40">
        <f>SUM(C9:C10)</f>
        <v>40.665999999999997</v>
      </c>
    </row>
    <row r="9" spans="1:3" ht="30" customHeight="1" x14ac:dyDescent="0.25">
      <c r="A9" s="8" t="s">
        <v>34</v>
      </c>
      <c r="B9" s="47" t="s">
        <v>33</v>
      </c>
      <c r="C9" s="26">
        <v>9.36</v>
      </c>
    </row>
    <row r="10" spans="1:3" ht="18" customHeight="1" x14ac:dyDescent="0.25">
      <c r="A10" s="8" t="s">
        <v>35</v>
      </c>
      <c r="B10" s="53" t="s">
        <v>36</v>
      </c>
      <c r="C10" s="26">
        <v>31.306000000000001</v>
      </c>
    </row>
    <row r="11" spans="1:3" ht="18" customHeight="1" x14ac:dyDescent="0.25">
      <c r="A11" s="8">
        <v>12</v>
      </c>
      <c r="B11" s="9" t="s">
        <v>86</v>
      </c>
      <c r="C11" s="26">
        <v>11.8</v>
      </c>
    </row>
    <row r="12" spans="1:3" ht="15.95" customHeight="1" x14ac:dyDescent="0.25">
      <c r="A12" s="96" t="s">
        <v>7</v>
      </c>
      <c r="B12" s="97"/>
      <c r="C12" s="40">
        <f>SUM(C9:C11)</f>
        <v>52.465999999999994</v>
      </c>
    </row>
    <row r="15" spans="1:3" x14ac:dyDescent="0.25">
      <c r="C15" s="22"/>
    </row>
  </sheetData>
  <mergeCells count="2">
    <mergeCell ref="A12:B12"/>
    <mergeCell ref="A5:C5"/>
  </mergeCells>
  <phoneticPr fontId="0" type="noConversion"/>
  <pageMargins left="0.59055118110236227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Normal="100" workbookViewId="0">
      <selection activeCell="B23" sqref="B23"/>
    </sheetView>
  </sheetViews>
  <sheetFormatPr defaultColWidth="9.140625" defaultRowHeight="15" x14ac:dyDescent="0.25"/>
  <cols>
    <col min="1" max="1" width="4.140625" style="11" customWidth="1"/>
    <col min="2" max="2" width="48.42578125" style="2" customWidth="1"/>
    <col min="3" max="6" width="15.7109375" style="2" customWidth="1"/>
    <col min="7" max="7" width="12.85546875" style="2" customWidth="1"/>
    <col min="8" max="8" width="9.42578125" style="2" customWidth="1"/>
    <col min="9" max="9" width="26.7109375" style="2" customWidth="1"/>
    <col min="10" max="10" width="19.85546875" style="2" customWidth="1"/>
    <col min="11" max="16384" width="9.140625" style="2"/>
  </cols>
  <sheetData>
    <row r="1" spans="1:10" ht="15" customHeight="1" x14ac:dyDescent="0.25">
      <c r="D1" s="49" t="s">
        <v>40</v>
      </c>
      <c r="E1" s="101" t="s">
        <v>20</v>
      </c>
      <c r="F1" s="101"/>
      <c r="G1" s="49"/>
      <c r="H1" s="49"/>
      <c r="I1" s="49"/>
      <c r="J1" s="54"/>
    </row>
    <row r="2" spans="1:10" ht="15" customHeight="1" x14ac:dyDescent="0.25">
      <c r="D2" s="49" t="s">
        <v>41</v>
      </c>
      <c r="E2" s="102" t="s">
        <v>32</v>
      </c>
      <c r="F2" s="102"/>
      <c r="G2" s="49"/>
      <c r="H2" s="49"/>
      <c r="I2" s="49"/>
      <c r="J2" s="54"/>
    </row>
    <row r="3" spans="1:10" ht="15" customHeight="1" x14ac:dyDescent="0.25">
      <c r="A3" s="11" t="s">
        <v>42</v>
      </c>
      <c r="D3" s="49"/>
      <c r="E3" s="102" t="s">
        <v>28</v>
      </c>
      <c r="F3" s="102"/>
      <c r="G3" s="49"/>
      <c r="H3" s="49"/>
      <c r="I3" s="49"/>
      <c r="J3" s="54"/>
    </row>
    <row r="4" spans="1:10" ht="15" customHeight="1" x14ac:dyDescent="0.25">
      <c r="D4" s="49"/>
      <c r="E4" s="102" t="s">
        <v>43</v>
      </c>
      <c r="F4" s="102"/>
      <c r="G4" s="49"/>
      <c r="H4" s="49"/>
      <c r="I4" s="49"/>
      <c r="J4" s="54"/>
    </row>
    <row r="5" spans="1:10" ht="14.25" customHeight="1" x14ac:dyDescent="0.25">
      <c r="D5" s="49"/>
      <c r="E5" s="102"/>
      <c r="F5" s="102"/>
      <c r="G5" s="49"/>
      <c r="H5" s="49"/>
      <c r="I5" s="49"/>
      <c r="J5" s="54"/>
    </row>
    <row r="6" spans="1:10" ht="31.5" customHeight="1" x14ac:dyDescent="0.25">
      <c r="A6" s="103" t="s">
        <v>44</v>
      </c>
      <c r="B6" s="103"/>
      <c r="C6" s="103"/>
      <c r="D6" s="103"/>
      <c r="E6" s="103"/>
      <c r="F6" s="103"/>
    </row>
    <row r="7" spans="1:10" ht="15" customHeight="1" x14ac:dyDescent="0.25">
      <c r="F7" s="55" t="s">
        <v>13</v>
      </c>
    </row>
    <row r="8" spans="1:10" ht="96" customHeight="1" x14ac:dyDescent="0.25">
      <c r="A8" s="50" t="s">
        <v>45</v>
      </c>
      <c r="B8" s="50" t="s">
        <v>46</v>
      </c>
      <c r="C8" s="50" t="s">
        <v>0</v>
      </c>
      <c r="D8" s="50" t="s">
        <v>47</v>
      </c>
      <c r="E8" s="50" t="s">
        <v>48</v>
      </c>
      <c r="F8" s="50" t="s">
        <v>49</v>
      </c>
    </row>
    <row r="9" spans="1:10" ht="15.95" customHeight="1" x14ac:dyDescent="0.25">
      <c r="A9" s="56">
        <v>1</v>
      </c>
      <c r="B9" s="57" t="s">
        <v>50</v>
      </c>
      <c r="C9" s="26">
        <f t="shared" ref="C9:C10" si="0">SUM(D9+E9+F9)</f>
        <v>7</v>
      </c>
      <c r="D9" s="58">
        <v>7</v>
      </c>
      <c r="E9" s="58"/>
      <c r="F9" s="58"/>
    </row>
    <row r="10" spans="1:10" ht="15.95" customHeight="1" x14ac:dyDescent="0.25">
      <c r="A10" s="56">
        <v>5</v>
      </c>
      <c r="B10" s="59" t="s">
        <v>54</v>
      </c>
      <c r="C10" s="26">
        <f t="shared" si="0"/>
        <v>4.8</v>
      </c>
      <c r="D10" s="58">
        <v>4.8</v>
      </c>
      <c r="E10" s="58"/>
      <c r="F10" s="58"/>
    </row>
    <row r="11" spans="1:10" ht="15.95" customHeight="1" x14ac:dyDescent="0.25">
      <c r="A11" s="99" t="s">
        <v>2</v>
      </c>
      <c r="B11" s="100"/>
      <c r="C11" s="27">
        <f>SUM(C9:C10)</f>
        <v>11.8</v>
      </c>
      <c r="D11" s="27">
        <f>SUM(D9:D10)</f>
        <v>11.8</v>
      </c>
      <c r="E11" s="27">
        <f>SUM(E9:E10)</f>
        <v>0</v>
      </c>
      <c r="F11" s="27">
        <f>SUM(F9:F10)</f>
        <v>0</v>
      </c>
    </row>
    <row r="12" spans="1:10" x14ac:dyDescent="0.25">
      <c r="D12" s="60"/>
      <c r="E12" s="60"/>
      <c r="F12" s="60"/>
    </row>
    <row r="13" spans="1:10" x14ac:dyDescent="0.25">
      <c r="C13" s="60"/>
      <c r="D13" s="60"/>
      <c r="E13" s="60"/>
      <c r="F13" s="60"/>
    </row>
    <row r="14" spans="1:10" x14ac:dyDescent="0.25">
      <c r="F14" s="60"/>
    </row>
  </sheetData>
  <mergeCells count="7">
    <mergeCell ref="A11:B11"/>
    <mergeCell ref="E1:F1"/>
    <mergeCell ref="E2:F2"/>
    <mergeCell ref="E3:F3"/>
    <mergeCell ref="E4:F4"/>
    <mergeCell ref="E5:F5"/>
    <mergeCell ref="A6:F6"/>
  </mergeCells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G19" sqref="G19"/>
    </sheetView>
  </sheetViews>
  <sheetFormatPr defaultColWidth="9.140625" defaultRowHeight="15" x14ac:dyDescent="0.2"/>
  <cols>
    <col min="1" max="1" width="6.28515625" style="24" customWidth="1"/>
    <col min="2" max="2" width="7.5703125" style="24" customWidth="1"/>
    <col min="3" max="3" width="38.5703125" style="24" customWidth="1"/>
    <col min="4" max="4" width="65.85546875" style="24" customWidth="1"/>
    <col min="5" max="5" width="13.5703125" style="24" customWidth="1"/>
    <col min="6" max="16384" width="9.140625" style="24"/>
  </cols>
  <sheetData>
    <row r="1" spans="1:5" ht="13.5" customHeight="1" x14ac:dyDescent="0.2">
      <c r="D1" s="101" t="s">
        <v>20</v>
      </c>
      <c r="E1" s="101"/>
    </row>
    <row r="2" spans="1:5" ht="13.5" customHeight="1" x14ac:dyDescent="0.2">
      <c r="D2" s="93" t="s">
        <v>32</v>
      </c>
      <c r="E2" s="92"/>
    </row>
    <row r="3" spans="1:5" ht="13.5" customHeight="1" x14ac:dyDescent="0.2">
      <c r="D3" s="101" t="s">
        <v>28</v>
      </c>
      <c r="E3" s="101"/>
    </row>
    <row r="4" spans="1:5" ht="13.5" customHeight="1" x14ac:dyDescent="0.2">
      <c r="D4" s="102" t="s">
        <v>24</v>
      </c>
      <c r="E4" s="102"/>
    </row>
    <row r="5" spans="1:5" ht="17.25" customHeight="1" x14ac:dyDescent="0.2">
      <c r="D5" s="42"/>
      <c r="E5" s="42"/>
    </row>
    <row r="6" spans="1:5" ht="33" customHeight="1" x14ac:dyDescent="0.2">
      <c r="A6" s="106" t="s">
        <v>29</v>
      </c>
      <c r="B6" s="106"/>
      <c r="C6" s="106"/>
      <c r="D6" s="106"/>
      <c r="E6" s="106"/>
    </row>
    <row r="7" spans="1:5" ht="15" customHeight="1" x14ac:dyDescent="0.2">
      <c r="B7" s="95"/>
      <c r="C7" s="95"/>
      <c r="D7" s="95"/>
      <c r="E7" s="35" t="s">
        <v>13</v>
      </c>
    </row>
    <row r="8" spans="1:5" ht="43.5" customHeight="1" x14ac:dyDescent="0.2">
      <c r="A8" s="94" t="s">
        <v>11</v>
      </c>
      <c r="B8" s="94" t="s">
        <v>4</v>
      </c>
      <c r="C8" s="94" t="s">
        <v>8</v>
      </c>
      <c r="D8" s="94" t="s">
        <v>9</v>
      </c>
      <c r="E8" s="94" t="s">
        <v>19</v>
      </c>
    </row>
    <row r="9" spans="1:5" ht="18.75" customHeight="1" x14ac:dyDescent="0.2">
      <c r="A9" s="94">
        <v>46</v>
      </c>
      <c r="B9" s="107" t="s">
        <v>22</v>
      </c>
      <c r="C9" s="45" t="s">
        <v>1</v>
      </c>
      <c r="D9" s="45"/>
      <c r="E9" s="27">
        <f>SUM(E10:E11)</f>
        <v>0</v>
      </c>
    </row>
    <row r="10" spans="1:5" ht="18" customHeight="1" x14ac:dyDescent="0.25">
      <c r="A10" s="28" t="s">
        <v>87</v>
      </c>
      <c r="B10" s="108"/>
      <c r="C10" s="109" t="s">
        <v>1</v>
      </c>
      <c r="D10" s="46" t="s">
        <v>88</v>
      </c>
      <c r="E10" s="26">
        <v>245</v>
      </c>
    </row>
    <row r="11" spans="1:5" ht="20.100000000000001" customHeight="1" x14ac:dyDescent="0.25">
      <c r="A11" s="28" t="s">
        <v>90</v>
      </c>
      <c r="B11" s="108"/>
      <c r="C11" s="110"/>
      <c r="D11" s="46" t="s">
        <v>89</v>
      </c>
      <c r="E11" s="26">
        <v>-245</v>
      </c>
    </row>
    <row r="12" spans="1:5" ht="16.5" customHeight="1" x14ac:dyDescent="0.25">
      <c r="A12" s="105" t="s">
        <v>23</v>
      </c>
      <c r="B12" s="105"/>
      <c r="C12" s="105"/>
      <c r="D12" s="105"/>
      <c r="E12" s="26">
        <f>SUM(E10:E11)</f>
        <v>0</v>
      </c>
    </row>
    <row r="13" spans="1:5" ht="16.5" customHeight="1" x14ac:dyDescent="0.2">
      <c r="A13" s="104" t="s">
        <v>2</v>
      </c>
      <c r="B13" s="104"/>
      <c r="C13" s="104"/>
      <c r="D13" s="104"/>
      <c r="E13" s="27">
        <f>SUM(E10:E11)</f>
        <v>0</v>
      </c>
    </row>
    <row r="14" spans="1:5" ht="16.5" customHeight="1" x14ac:dyDescent="0.2">
      <c r="A14" s="105" t="s">
        <v>16</v>
      </c>
      <c r="B14" s="105"/>
      <c r="C14" s="105"/>
      <c r="D14" s="105"/>
      <c r="E14" s="27"/>
    </row>
    <row r="15" spans="1:5" ht="16.5" customHeight="1" x14ac:dyDescent="0.2">
      <c r="A15" s="104" t="s">
        <v>14</v>
      </c>
      <c r="B15" s="104"/>
      <c r="C15" s="104"/>
      <c r="D15" s="104"/>
      <c r="E15" s="27">
        <f>E13-E14</f>
        <v>0</v>
      </c>
    </row>
  </sheetData>
  <mergeCells count="10">
    <mergeCell ref="A15:D15"/>
    <mergeCell ref="A14:D14"/>
    <mergeCell ref="A13:D13"/>
    <mergeCell ref="D1:E1"/>
    <mergeCell ref="D3:E3"/>
    <mergeCell ref="D4:E4"/>
    <mergeCell ref="A6:E6"/>
    <mergeCell ref="B9:B11"/>
    <mergeCell ref="C10:C11"/>
    <mergeCell ref="A12:D12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D29" sqref="D29"/>
    </sheetView>
  </sheetViews>
  <sheetFormatPr defaultColWidth="9.140625" defaultRowHeight="15" x14ac:dyDescent="0.2"/>
  <cols>
    <col min="1" max="1" width="4" style="49" customWidth="1"/>
    <col min="2" max="2" width="7.5703125" style="49" customWidth="1"/>
    <col min="3" max="3" width="40.85546875" style="49" customWidth="1"/>
    <col min="4" max="4" width="50.42578125" style="49" customWidth="1"/>
    <col min="5" max="5" width="12.28515625" style="49" customWidth="1"/>
    <col min="6" max="6" width="9.140625" style="49" hidden="1" customWidth="1"/>
    <col min="7" max="16384" width="9.140625" style="49"/>
  </cols>
  <sheetData>
    <row r="1" spans="1:8" ht="12.75" customHeight="1" x14ac:dyDescent="0.2">
      <c r="A1" s="49" t="s">
        <v>42</v>
      </c>
      <c r="D1" s="102" t="s">
        <v>20</v>
      </c>
      <c r="E1" s="102"/>
    </row>
    <row r="2" spans="1:8" ht="14.25" customHeight="1" x14ac:dyDescent="0.2">
      <c r="D2" s="102" t="s">
        <v>32</v>
      </c>
      <c r="E2" s="102"/>
    </row>
    <row r="3" spans="1:8" ht="12" customHeight="1" x14ac:dyDescent="0.2">
      <c r="D3" s="102" t="s">
        <v>28</v>
      </c>
      <c r="E3" s="102"/>
    </row>
    <row r="4" spans="1:8" ht="15" customHeight="1" x14ac:dyDescent="0.2">
      <c r="D4" s="102" t="s">
        <v>82</v>
      </c>
      <c r="E4" s="102"/>
    </row>
    <row r="5" spans="1:8" ht="12" customHeight="1" x14ac:dyDescent="0.2"/>
    <row r="6" spans="1:8" ht="30.75" customHeight="1" x14ac:dyDescent="0.2">
      <c r="A6" s="111" t="s">
        <v>83</v>
      </c>
      <c r="B6" s="111"/>
      <c r="C6" s="111"/>
      <c r="D6" s="111"/>
      <c r="E6" s="111"/>
      <c r="F6" s="111"/>
      <c r="H6" s="62"/>
    </row>
    <row r="7" spans="1:8" ht="14.25" customHeight="1" x14ac:dyDescent="0.2">
      <c r="E7" s="61" t="s">
        <v>13</v>
      </c>
    </row>
    <row r="8" spans="1:8" ht="48.75" customHeight="1" x14ac:dyDescent="0.2">
      <c r="A8" s="23" t="s">
        <v>5</v>
      </c>
      <c r="B8" s="50" t="s">
        <v>4</v>
      </c>
      <c r="C8" s="50" t="s">
        <v>8</v>
      </c>
      <c r="D8" s="50" t="s">
        <v>9</v>
      </c>
      <c r="E8" s="63" t="s">
        <v>19</v>
      </c>
    </row>
    <row r="9" spans="1:8" ht="15" customHeight="1" x14ac:dyDescent="0.25">
      <c r="A9" s="50">
        <v>1</v>
      </c>
      <c r="B9" s="112" t="s">
        <v>37</v>
      </c>
      <c r="C9" s="23" t="s">
        <v>50</v>
      </c>
      <c r="D9" s="64" t="s">
        <v>66</v>
      </c>
      <c r="E9" s="65">
        <v>5.5</v>
      </c>
      <c r="F9" s="66"/>
    </row>
    <row r="10" spans="1:8" ht="15" customHeight="1" x14ac:dyDescent="0.25">
      <c r="A10" s="50">
        <v>2</v>
      </c>
      <c r="B10" s="113"/>
      <c r="C10" s="23" t="s">
        <v>51</v>
      </c>
      <c r="D10" s="23" t="s">
        <v>67</v>
      </c>
      <c r="E10" s="67">
        <v>5.3</v>
      </c>
      <c r="F10" s="68"/>
    </row>
    <row r="11" spans="1:8" ht="15" customHeight="1" x14ac:dyDescent="0.25">
      <c r="A11" s="50">
        <v>3</v>
      </c>
      <c r="B11" s="113"/>
      <c r="C11" s="23" t="s">
        <v>52</v>
      </c>
      <c r="D11" s="23" t="s">
        <v>68</v>
      </c>
      <c r="E11" s="69">
        <v>5.5</v>
      </c>
      <c r="F11" s="68"/>
    </row>
    <row r="12" spans="1:8" ht="15" customHeight="1" x14ac:dyDescent="0.25">
      <c r="A12" s="50">
        <v>4</v>
      </c>
      <c r="B12" s="113"/>
      <c r="C12" s="23" t="s">
        <v>53</v>
      </c>
      <c r="D12" s="23" t="s">
        <v>69</v>
      </c>
      <c r="E12" s="69">
        <v>8.6999999999999993</v>
      </c>
      <c r="F12" s="68"/>
    </row>
    <row r="13" spans="1:8" ht="15" customHeight="1" x14ac:dyDescent="0.25">
      <c r="A13" s="50">
        <v>5</v>
      </c>
      <c r="B13" s="113"/>
      <c r="C13" s="23" t="s">
        <v>54</v>
      </c>
      <c r="D13" s="23" t="s">
        <v>70</v>
      </c>
      <c r="E13" s="69">
        <v>5.5</v>
      </c>
      <c r="F13" s="68"/>
    </row>
    <row r="14" spans="1:8" ht="15" customHeight="1" x14ac:dyDescent="0.25">
      <c r="A14" s="50">
        <v>6</v>
      </c>
      <c r="B14" s="113"/>
      <c r="C14" s="23" t="s">
        <v>55</v>
      </c>
      <c r="D14" s="23" t="s">
        <v>71</v>
      </c>
      <c r="E14" s="69">
        <v>-3.2</v>
      </c>
      <c r="F14" s="68"/>
    </row>
    <row r="15" spans="1:8" ht="15" customHeight="1" x14ac:dyDescent="0.25">
      <c r="A15" s="50">
        <v>7</v>
      </c>
      <c r="B15" s="113"/>
      <c r="C15" s="23" t="s">
        <v>56</v>
      </c>
      <c r="D15" s="23" t="s">
        <v>72</v>
      </c>
      <c r="E15" s="69">
        <v>5.9</v>
      </c>
      <c r="F15" s="68"/>
    </row>
    <row r="16" spans="1:8" ht="15" customHeight="1" x14ac:dyDescent="0.25">
      <c r="A16" s="50">
        <v>8</v>
      </c>
      <c r="B16" s="113"/>
      <c r="C16" s="59" t="s">
        <v>57</v>
      </c>
      <c r="D16" s="46" t="s">
        <v>73</v>
      </c>
      <c r="E16" s="69">
        <v>5.9</v>
      </c>
      <c r="F16" s="68"/>
    </row>
    <row r="17" spans="1:6" ht="15" customHeight="1" x14ac:dyDescent="0.25">
      <c r="A17" s="50">
        <v>9</v>
      </c>
      <c r="B17" s="113"/>
      <c r="C17" s="23" t="s">
        <v>38</v>
      </c>
      <c r="D17" s="23" t="s">
        <v>39</v>
      </c>
      <c r="E17" s="69">
        <v>5</v>
      </c>
      <c r="F17" s="68"/>
    </row>
    <row r="18" spans="1:6" ht="15" customHeight="1" x14ac:dyDescent="0.25">
      <c r="A18" s="50">
        <v>11</v>
      </c>
      <c r="B18" s="113"/>
      <c r="C18" s="23" t="s">
        <v>58</v>
      </c>
      <c r="D18" s="23" t="s">
        <v>74</v>
      </c>
      <c r="E18" s="69">
        <v>5.5</v>
      </c>
    </row>
    <row r="19" spans="1:6" ht="15" customHeight="1" x14ac:dyDescent="0.25">
      <c r="A19" s="50">
        <v>21</v>
      </c>
      <c r="B19" s="114"/>
      <c r="C19" s="23" t="s">
        <v>1</v>
      </c>
      <c r="D19" s="23" t="s">
        <v>84</v>
      </c>
      <c r="E19" s="69">
        <v>-49.6</v>
      </c>
    </row>
    <row r="20" spans="1:6" ht="15" customHeight="1" x14ac:dyDescent="0.2">
      <c r="A20" s="115" t="s">
        <v>14</v>
      </c>
      <c r="B20" s="115"/>
      <c r="C20" s="115"/>
      <c r="D20" s="115"/>
      <c r="E20" s="27">
        <f>SUM(E9:E19)</f>
        <v>0</v>
      </c>
    </row>
    <row r="21" spans="1:6" ht="15" customHeight="1" x14ac:dyDescent="0.2">
      <c r="A21" s="70"/>
      <c r="B21" s="70"/>
      <c r="C21" s="70"/>
      <c r="D21" s="70"/>
      <c r="E21" s="71"/>
    </row>
    <row r="22" spans="1:6" ht="15" customHeight="1" x14ac:dyDescent="0.2">
      <c r="A22" s="70"/>
      <c r="B22" s="70"/>
      <c r="C22" s="70"/>
      <c r="D22" s="72"/>
      <c r="E22" s="73"/>
    </row>
    <row r="23" spans="1:6" ht="15" customHeight="1" x14ac:dyDescent="0.2">
      <c r="A23" s="74"/>
      <c r="B23" s="74"/>
      <c r="C23" s="74"/>
      <c r="D23" s="75"/>
      <c r="E23" s="73"/>
      <c r="F23" s="76"/>
    </row>
    <row r="24" spans="1:6" ht="13.5" customHeight="1" x14ac:dyDescent="0.2">
      <c r="A24" s="74"/>
      <c r="B24" s="74"/>
      <c r="C24" s="74"/>
      <c r="D24" s="75"/>
      <c r="E24" s="73"/>
      <c r="F24" s="76"/>
    </row>
    <row r="25" spans="1:6" ht="12.75" customHeight="1" x14ac:dyDescent="0.2">
      <c r="A25" s="76"/>
      <c r="B25" s="76"/>
      <c r="C25" s="76"/>
      <c r="D25" s="75"/>
      <c r="E25" s="77"/>
      <c r="F25" s="76"/>
    </row>
    <row r="26" spans="1:6" x14ac:dyDescent="0.2">
      <c r="A26" s="76"/>
      <c r="B26" s="76"/>
      <c r="C26" s="76"/>
      <c r="D26" s="75"/>
      <c r="E26" s="77"/>
      <c r="F26" s="76"/>
    </row>
    <row r="27" spans="1:6" x14ac:dyDescent="0.2">
      <c r="A27" s="76"/>
      <c r="B27" s="76"/>
      <c r="C27" s="76"/>
      <c r="D27" s="78"/>
      <c r="E27" s="79"/>
      <c r="F27" s="76"/>
    </row>
    <row r="28" spans="1:6" x14ac:dyDescent="0.2">
      <c r="A28" s="76"/>
      <c r="B28" s="76"/>
      <c r="C28" s="76"/>
      <c r="D28" s="78"/>
      <c r="E28" s="79"/>
      <c r="F28" s="76"/>
    </row>
    <row r="29" spans="1:6" x14ac:dyDescent="0.2">
      <c r="A29" s="76"/>
      <c r="B29" s="76"/>
      <c r="C29" s="76"/>
      <c r="D29" s="78"/>
      <c r="E29" s="79"/>
      <c r="F29" s="76"/>
    </row>
    <row r="30" spans="1:6" x14ac:dyDescent="0.2">
      <c r="A30" s="76"/>
      <c r="B30" s="76"/>
      <c r="C30" s="76"/>
      <c r="D30" s="78"/>
      <c r="E30" s="79"/>
      <c r="F30" s="76"/>
    </row>
    <row r="31" spans="1:6" x14ac:dyDescent="0.2">
      <c r="A31" s="76"/>
      <c r="B31" s="76"/>
      <c r="C31" s="76"/>
      <c r="D31" s="78"/>
      <c r="E31" s="79"/>
      <c r="F31" s="76"/>
    </row>
    <row r="32" spans="1:6" x14ac:dyDescent="0.2">
      <c r="A32" s="76"/>
      <c r="B32" s="76"/>
      <c r="C32" s="76"/>
      <c r="D32" s="78"/>
      <c r="E32" s="79"/>
      <c r="F32" s="76"/>
    </row>
    <row r="33" spans="1:6" x14ac:dyDescent="0.2">
      <c r="A33" s="76"/>
      <c r="B33" s="76"/>
      <c r="C33" s="76"/>
      <c r="D33" s="78"/>
      <c r="E33" s="79"/>
      <c r="F33" s="76"/>
    </row>
    <row r="34" spans="1:6" x14ac:dyDescent="0.2">
      <c r="A34" s="76"/>
      <c r="B34" s="76"/>
      <c r="C34" s="76"/>
      <c r="D34" s="78"/>
      <c r="E34" s="79"/>
      <c r="F34" s="76"/>
    </row>
    <row r="35" spans="1:6" x14ac:dyDescent="0.2">
      <c r="A35" s="76"/>
      <c r="B35" s="76"/>
      <c r="C35" s="76"/>
      <c r="D35" s="76"/>
      <c r="E35" s="80"/>
      <c r="F35" s="76"/>
    </row>
    <row r="36" spans="1:6" x14ac:dyDescent="0.2">
      <c r="A36" s="76"/>
      <c r="B36" s="76"/>
      <c r="C36" s="76"/>
      <c r="D36" s="76"/>
      <c r="E36" s="76"/>
      <c r="F36" s="76"/>
    </row>
    <row r="37" spans="1:6" x14ac:dyDescent="0.2">
      <c r="A37" s="76"/>
      <c r="B37" s="76"/>
      <c r="C37" s="76"/>
      <c r="D37" s="76"/>
      <c r="E37" s="76"/>
      <c r="F37" s="76"/>
    </row>
    <row r="38" spans="1:6" x14ac:dyDescent="0.2">
      <c r="A38" s="76"/>
      <c r="B38" s="76"/>
      <c r="C38" s="76"/>
      <c r="D38" s="76"/>
      <c r="E38" s="76"/>
      <c r="F38" s="76"/>
    </row>
    <row r="39" spans="1:6" x14ac:dyDescent="0.2">
      <c r="A39" s="76"/>
      <c r="B39" s="76"/>
      <c r="C39" s="76"/>
      <c r="D39" s="76"/>
      <c r="E39" s="76"/>
      <c r="F39" s="76"/>
    </row>
    <row r="40" spans="1:6" x14ac:dyDescent="0.2">
      <c r="A40" s="76"/>
      <c r="B40" s="76"/>
      <c r="C40" s="76"/>
      <c r="D40" s="76"/>
      <c r="E40" s="76"/>
      <c r="F40" s="76"/>
    </row>
    <row r="41" spans="1:6" x14ac:dyDescent="0.2">
      <c r="A41" s="76"/>
      <c r="B41" s="76"/>
      <c r="C41" s="76"/>
      <c r="D41" s="76"/>
      <c r="E41" s="76"/>
      <c r="F41" s="76"/>
    </row>
    <row r="42" spans="1:6" x14ac:dyDescent="0.2">
      <c r="A42" s="76"/>
      <c r="B42" s="76"/>
      <c r="C42" s="76"/>
      <c r="D42" s="76"/>
      <c r="E42" s="76"/>
      <c r="F42" s="76"/>
    </row>
    <row r="43" spans="1:6" x14ac:dyDescent="0.2">
      <c r="A43" s="76"/>
      <c r="B43" s="76"/>
      <c r="C43" s="76"/>
      <c r="D43" s="76"/>
      <c r="E43" s="76"/>
      <c r="F43" s="76"/>
    </row>
    <row r="44" spans="1:6" x14ac:dyDescent="0.2">
      <c r="A44" s="76"/>
      <c r="B44" s="76"/>
      <c r="C44" s="76"/>
      <c r="D44" s="76"/>
      <c r="E44" s="76"/>
      <c r="F44" s="76"/>
    </row>
    <row r="45" spans="1:6" x14ac:dyDescent="0.2">
      <c r="A45" s="76"/>
      <c r="B45" s="76"/>
      <c r="C45" s="76"/>
      <c r="D45" s="76"/>
      <c r="E45" s="76"/>
      <c r="F45" s="76"/>
    </row>
  </sheetData>
  <mergeCells count="7">
    <mergeCell ref="A6:F6"/>
    <mergeCell ref="B9:B19"/>
    <mergeCell ref="A20:D20"/>
    <mergeCell ref="D1:E1"/>
    <mergeCell ref="D2:E2"/>
    <mergeCell ref="D3:E3"/>
    <mergeCell ref="D4:E4"/>
  </mergeCells>
  <pageMargins left="0.82677165354330717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H25" sqref="H25"/>
    </sheetView>
  </sheetViews>
  <sheetFormatPr defaultColWidth="9.140625" defaultRowHeight="15" x14ac:dyDescent="0.25"/>
  <cols>
    <col min="1" max="1" width="4.85546875" style="25" customWidth="1"/>
    <col min="2" max="2" width="7.5703125" style="25" customWidth="1"/>
    <col min="3" max="3" width="39.85546875" style="25" customWidth="1"/>
    <col min="4" max="4" width="65.5703125" style="25" customWidth="1"/>
    <col min="5" max="5" width="12.42578125" style="25" customWidth="1"/>
    <col min="6" max="6" width="9.140625" style="25"/>
    <col min="7" max="7" width="9.42578125" style="25" bestFit="1" customWidth="1"/>
    <col min="8" max="16384" width="9.140625" style="25"/>
  </cols>
  <sheetData>
    <row r="1" spans="1:6" ht="15" customHeight="1" x14ac:dyDescent="0.25">
      <c r="D1" s="102" t="s">
        <v>20</v>
      </c>
      <c r="E1" s="102"/>
    </row>
    <row r="2" spans="1:6" ht="16.149999999999999" customHeight="1" x14ac:dyDescent="0.25">
      <c r="D2" s="102" t="s">
        <v>32</v>
      </c>
      <c r="E2" s="102"/>
    </row>
    <row r="3" spans="1:6" ht="15" customHeight="1" x14ac:dyDescent="0.25">
      <c r="D3" s="102" t="s">
        <v>28</v>
      </c>
      <c r="E3" s="102"/>
    </row>
    <row r="4" spans="1:6" ht="15" customHeight="1" x14ac:dyDescent="0.25">
      <c r="D4" s="101" t="s">
        <v>25</v>
      </c>
      <c r="E4" s="101"/>
    </row>
    <row r="5" spans="1:6" ht="15" customHeight="1" x14ac:dyDescent="0.25">
      <c r="E5" s="19"/>
    </row>
    <row r="6" spans="1:6" ht="18.75" customHeight="1" x14ac:dyDescent="0.25">
      <c r="A6" s="118" t="s">
        <v>30</v>
      </c>
      <c r="B6" s="118"/>
      <c r="C6" s="118"/>
      <c r="D6" s="118"/>
      <c r="E6" s="118"/>
      <c r="F6" s="118"/>
    </row>
    <row r="7" spans="1:6" ht="16.5" customHeight="1" x14ac:dyDescent="0.25">
      <c r="E7" s="34" t="s">
        <v>13</v>
      </c>
    </row>
    <row r="8" spans="1:6" ht="46.5" customHeight="1" x14ac:dyDescent="0.25">
      <c r="A8" s="44" t="s">
        <v>11</v>
      </c>
      <c r="B8" s="44" t="s">
        <v>4</v>
      </c>
      <c r="C8" s="44" t="s">
        <v>8</v>
      </c>
      <c r="D8" s="44" t="s">
        <v>9</v>
      </c>
      <c r="E8" s="44" t="s">
        <v>19</v>
      </c>
    </row>
    <row r="9" spans="1:6" ht="16.5" customHeight="1" x14ac:dyDescent="0.25">
      <c r="A9" s="48">
        <v>10</v>
      </c>
      <c r="B9" s="119" t="s">
        <v>37</v>
      </c>
      <c r="C9" s="9" t="s">
        <v>38</v>
      </c>
      <c r="D9" s="4" t="s">
        <v>39</v>
      </c>
      <c r="E9" s="29">
        <v>31.306000000000001</v>
      </c>
    </row>
    <row r="10" spans="1:6" ht="16.5" customHeight="1" x14ac:dyDescent="0.25">
      <c r="A10" s="51">
        <v>34</v>
      </c>
      <c r="B10" s="120"/>
      <c r="C10" s="23" t="s">
        <v>59</v>
      </c>
      <c r="D10" s="23" t="s">
        <v>75</v>
      </c>
      <c r="E10" s="29">
        <v>0.998</v>
      </c>
    </row>
    <row r="11" spans="1:6" ht="16.5" customHeight="1" x14ac:dyDescent="0.25">
      <c r="A11" s="51">
        <v>35</v>
      </c>
      <c r="B11" s="120"/>
      <c r="C11" s="23" t="s">
        <v>60</v>
      </c>
      <c r="D11" s="23" t="s">
        <v>76</v>
      </c>
      <c r="E11" s="29">
        <v>3.55</v>
      </c>
    </row>
    <row r="12" spans="1:6" ht="16.5" customHeight="1" x14ac:dyDescent="0.25">
      <c r="A12" s="51">
        <v>36</v>
      </c>
      <c r="B12" s="120"/>
      <c r="C12" s="23" t="s">
        <v>61</v>
      </c>
      <c r="D12" s="23" t="s">
        <v>77</v>
      </c>
      <c r="E12" s="29">
        <v>1.9830000000000001</v>
      </c>
    </row>
    <row r="13" spans="1:6" ht="16.5" customHeight="1" x14ac:dyDescent="0.25">
      <c r="A13" s="51">
        <v>37</v>
      </c>
      <c r="B13" s="120"/>
      <c r="C13" s="23" t="s">
        <v>62</v>
      </c>
      <c r="D13" s="23" t="s">
        <v>78</v>
      </c>
      <c r="E13" s="29">
        <v>1.89</v>
      </c>
    </row>
    <row r="14" spans="1:6" ht="16.5" customHeight="1" x14ac:dyDescent="0.25">
      <c r="A14" s="51">
        <v>38</v>
      </c>
      <c r="B14" s="121"/>
      <c r="C14" s="23" t="s">
        <v>63</v>
      </c>
      <c r="D14" s="23" t="s">
        <v>79</v>
      </c>
      <c r="E14" s="29">
        <v>0.93899999999999995</v>
      </c>
    </row>
    <row r="15" spans="1:6" ht="15.95" customHeight="1" x14ac:dyDescent="0.25">
      <c r="A15" s="117" t="s">
        <v>80</v>
      </c>
      <c r="B15" s="117"/>
      <c r="C15" s="117"/>
      <c r="D15" s="117"/>
      <c r="E15" s="29">
        <f>SUM(E9:E14)</f>
        <v>40.665999999999997</v>
      </c>
    </row>
    <row r="16" spans="1:6" ht="15.95" customHeight="1" x14ac:dyDescent="0.25">
      <c r="A16" s="116" t="s">
        <v>14</v>
      </c>
      <c r="B16" s="116"/>
      <c r="C16" s="116"/>
      <c r="D16" s="116"/>
      <c r="E16" s="39">
        <f>SUM(E15:E15)</f>
        <v>40.665999999999997</v>
      </c>
    </row>
    <row r="18" spans="4:5" x14ac:dyDescent="0.25">
      <c r="D18" s="34"/>
      <c r="E18" s="37"/>
    </row>
    <row r="20" spans="4:5" x14ac:dyDescent="0.25">
      <c r="E20" s="37"/>
    </row>
  </sheetData>
  <mergeCells count="8">
    <mergeCell ref="A16:D16"/>
    <mergeCell ref="A15:D15"/>
    <mergeCell ref="D1:E1"/>
    <mergeCell ref="D2:E2"/>
    <mergeCell ref="D3:E3"/>
    <mergeCell ref="D4:E4"/>
    <mergeCell ref="A6:F6"/>
    <mergeCell ref="B9:B1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28" sqref="C28"/>
    </sheetView>
  </sheetViews>
  <sheetFormatPr defaultColWidth="9.140625" defaultRowHeight="15" x14ac:dyDescent="0.2"/>
  <cols>
    <col min="1" max="1" width="4" style="49" customWidth="1"/>
    <col min="2" max="2" width="10.28515625" style="49" customWidth="1"/>
    <col min="3" max="3" width="41.28515625" style="49" customWidth="1"/>
    <col min="4" max="4" width="49.7109375" style="49" customWidth="1"/>
    <col min="5" max="5" width="12.7109375" style="49" customWidth="1"/>
    <col min="6" max="16384" width="9.140625" style="49"/>
  </cols>
  <sheetData>
    <row r="1" spans="1:5" ht="12.75" customHeight="1" x14ac:dyDescent="0.2">
      <c r="D1" s="102" t="s">
        <v>20</v>
      </c>
      <c r="E1" s="102"/>
    </row>
    <row r="2" spans="1:5" ht="12.75" customHeight="1" x14ac:dyDescent="0.2">
      <c r="D2" s="102" t="s">
        <v>81</v>
      </c>
      <c r="E2" s="102"/>
    </row>
    <row r="3" spans="1:5" ht="12.75" customHeight="1" x14ac:dyDescent="0.2">
      <c r="D3" s="102" t="s">
        <v>28</v>
      </c>
      <c r="E3" s="102"/>
    </row>
    <row r="4" spans="1:5" ht="15" customHeight="1" x14ac:dyDescent="0.2">
      <c r="D4" s="102" t="s">
        <v>64</v>
      </c>
      <c r="E4" s="102"/>
    </row>
    <row r="5" spans="1:5" ht="15" customHeight="1" x14ac:dyDescent="0.2"/>
    <row r="6" spans="1:5" ht="29.25" customHeight="1" x14ac:dyDescent="0.2">
      <c r="A6" s="111" t="s">
        <v>65</v>
      </c>
      <c r="B6" s="111"/>
      <c r="C6" s="111"/>
      <c r="D6" s="111"/>
      <c r="E6" s="111"/>
    </row>
    <row r="7" spans="1:5" ht="15" customHeight="1" x14ac:dyDescent="0.2">
      <c r="E7" s="61" t="s">
        <v>13</v>
      </c>
    </row>
    <row r="8" spans="1:5" ht="45.75" customHeight="1" x14ac:dyDescent="0.2">
      <c r="A8" s="50" t="s">
        <v>5</v>
      </c>
      <c r="B8" s="50" t="s">
        <v>4</v>
      </c>
      <c r="C8" s="50" t="s">
        <v>8</v>
      </c>
      <c r="D8" s="50" t="s">
        <v>9</v>
      </c>
      <c r="E8" s="50" t="s">
        <v>19</v>
      </c>
    </row>
    <row r="9" spans="1:5" ht="18" customHeight="1" x14ac:dyDescent="0.25">
      <c r="A9" s="50">
        <v>1</v>
      </c>
      <c r="B9" s="112" t="s">
        <v>37</v>
      </c>
      <c r="C9" s="23" t="s">
        <v>50</v>
      </c>
      <c r="D9" s="23" t="s">
        <v>66</v>
      </c>
      <c r="E9" s="58">
        <v>7</v>
      </c>
    </row>
    <row r="10" spans="1:5" ht="18" customHeight="1" x14ac:dyDescent="0.25">
      <c r="A10" s="50">
        <v>5</v>
      </c>
      <c r="B10" s="113"/>
      <c r="C10" s="23" t="s">
        <v>54</v>
      </c>
      <c r="D10" s="23" t="s">
        <v>70</v>
      </c>
      <c r="E10" s="58">
        <v>4.8</v>
      </c>
    </row>
    <row r="11" spans="1:5" ht="16.5" customHeight="1" x14ac:dyDescent="0.25">
      <c r="A11" s="122" t="s">
        <v>80</v>
      </c>
      <c r="B11" s="122"/>
      <c r="C11" s="122"/>
      <c r="D11" s="122"/>
      <c r="E11" s="26">
        <f>SUM(E9:E10)</f>
        <v>11.8</v>
      </c>
    </row>
    <row r="12" spans="1:5" ht="16.5" customHeight="1" x14ac:dyDescent="0.2">
      <c r="A12" s="115" t="s">
        <v>14</v>
      </c>
      <c r="B12" s="115"/>
      <c r="C12" s="115"/>
      <c r="D12" s="115"/>
      <c r="E12" s="27">
        <f>SUM(E11)</f>
        <v>11.8</v>
      </c>
    </row>
  </sheetData>
  <mergeCells count="8">
    <mergeCell ref="B9:B10"/>
    <mergeCell ref="A12:D12"/>
    <mergeCell ref="A11:D11"/>
    <mergeCell ref="D1:E1"/>
    <mergeCell ref="D2:E2"/>
    <mergeCell ref="D3:E3"/>
    <mergeCell ref="D4:E4"/>
    <mergeCell ref="A6:E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C23" sqref="C23"/>
    </sheetView>
  </sheetViews>
  <sheetFormatPr defaultColWidth="9.140625" defaultRowHeight="15" x14ac:dyDescent="0.2"/>
  <cols>
    <col min="1" max="1" width="4" style="81" customWidth="1"/>
    <col min="2" max="2" width="6.42578125" style="81" customWidth="1"/>
    <col min="3" max="3" width="49.42578125" style="81" customWidth="1"/>
    <col min="4" max="4" width="58.28515625" style="81" customWidth="1"/>
    <col min="5" max="5" width="13.28515625" style="81" customWidth="1"/>
    <col min="6" max="16384" width="9.140625" style="81"/>
  </cols>
  <sheetData>
    <row r="1" spans="1:9" ht="12.75" customHeight="1" x14ac:dyDescent="0.2">
      <c r="D1" s="102" t="s">
        <v>20</v>
      </c>
      <c r="E1" s="102"/>
    </row>
    <row r="2" spans="1:9" ht="12.75" customHeight="1" x14ac:dyDescent="0.2">
      <c r="D2" s="102" t="s">
        <v>81</v>
      </c>
      <c r="E2" s="102"/>
    </row>
    <row r="3" spans="1:9" ht="12.75" customHeight="1" x14ac:dyDescent="0.2">
      <c r="D3" s="102" t="s">
        <v>28</v>
      </c>
      <c r="E3" s="102"/>
    </row>
    <row r="4" spans="1:9" ht="15" customHeight="1" x14ac:dyDescent="0.2">
      <c r="D4" s="101" t="s">
        <v>91</v>
      </c>
      <c r="E4" s="101"/>
    </row>
    <row r="5" spans="1:9" ht="15" customHeight="1" x14ac:dyDescent="0.2"/>
    <row r="6" spans="1:9" ht="29.25" customHeight="1" x14ac:dyDescent="0.2">
      <c r="A6" s="111" t="s">
        <v>92</v>
      </c>
      <c r="B6" s="111"/>
      <c r="C6" s="111"/>
      <c r="D6" s="111"/>
      <c r="E6" s="111"/>
    </row>
    <row r="7" spans="1:9" ht="15" customHeight="1" x14ac:dyDescent="0.2">
      <c r="E7" s="61" t="s">
        <v>13</v>
      </c>
    </row>
    <row r="8" spans="1:9" ht="45.75" customHeight="1" x14ac:dyDescent="0.2">
      <c r="A8" s="82" t="s">
        <v>5</v>
      </c>
      <c r="B8" s="82" t="s">
        <v>4</v>
      </c>
      <c r="C8" s="82" t="s">
        <v>8</v>
      </c>
      <c r="D8" s="82" t="s">
        <v>9</v>
      </c>
      <c r="E8" s="82" t="s">
        <v>0</v>
      </c>
    </row>
    <row r="9" spans="1:9" x14ac:dyDescent="0.25">
      <c r="A9" s="84">
        <v>18</v>
      </c>
      <c r="B9" s="88" t="s">
        <v>94</v>
      </c>
      <c r="C9" s="85" t="s">
        <v>1</v>
      </c>
      <c r="D9" s="86" t="s">
        <v>95</v>
      </c>
      <c r="E9" s="26">
        <v>-117.6</v>
      </c>
      <c r="H9" s="87"/>
      <c r="I9" s="89"/>
    </row>
    <row r="10" spans="1:9" ht="30.75" customHeight="1" x14ac:dyDescent="0.25">
      <c r="A10" s="82">
        <v>19</v>
      </c>
      <c r="B10" s="91" t="s">
        <v>93</v>
      </c>
      <c r="C10" s="85" t="s">
        <v>1</v>
      </c>
      <c r="D10" s="46" t="s">
        <v>98</v>
      </c>
      <c r="E10" s="26">
        <v>117.6</v>
      </c>
      <c r="H10" s="87"/>
      <c r="I10" s="89"/>
    </row>
    <row r="11" spans="1:9" x14ac:dyDescent="0.25">
      <c r="A11" s="123" t="s">
        <v>96</v>
      </c>
      <c r="B11" s="124"/>
      <c r="C11" s="124"/>
      <c r="D11" s="125"/>
      <c r="E11" s="26">
        <f>SUM(E10)</f>
        <v>117.6</v>
      </c>
    </row>
    <row r="12" spans="1:9" x14ac:dyDescent="0.25">
      <c r="A12" s="123" t="s">
        <v>97</v>
      </c>
      <c r="B12" s="124"/>
      <c r="C12" s="124"/>
      <c r="D12" s="125"/>
      <c r="E12" s="26">
        <f>SUM(E9)</f>
        <v>-117.6</v>
      </c>
    </row>
    <row r="13" spans="1:9" x14ac:dyDescent="0.2">
      <c r="A13" s="115" t="s">
        <v>14</v>
      </c>
      <c r="B13" s="115"/>
      <c r="C13" s="115"/>
      <c r="D13" s="115"/>
      <c r="E13" s="90">
        <f>SUM(E11:E12)</f>
        <v>0</v>
      </c>
      <c r="H13" s="87"/>
    </row>
    <row r="14" spans="1:9" x14ac:dyDescent="0.2">
      <c r="D14" s="61"/>
      <c r="E14" s="89"/>
    </row>
    <row r="15" spans="1:9" x14ac:dyDescent="0.2">
      <c r="D15" s="61"/>
      <c r="E15" s="87"/>
    </row>
    <row r="16" spans="1:9" x14ac:dyDescent="0.2">
      <c r="E16" s="87"/>
    </row>
    <row r="17" spans="5:5" x14ac:dyDescent="0.2">
      <c r="E17" s="87"/>
    </row>
  </sheetData>
  <mergeCells count="8">
    <mergeCell ref="A13:D13"/>
    <mergeCell ref="A12:D12"/>
    <mergeCell ref="A11:D11"/>
    <mergeCell ref="D1:E1"/>
    <mergeCell ref="D2:E2"/>
    <mergeCell ref="D3:E3"/>
    <mergeCell ref="D4:E4"/>
    <mergeCell ref="A6:E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3"/>
  <sheetViews>
    <sheetView workbookViewId="0">
      <selection activeCell="F27" sqref="F27"/>
    </sheetView>
  </sheetViews>
  <sheetFormatPr defaultColWidth="9.140625" defaultRowHeight="15" x14ac:dyDescent="0.2"/>
  <cols>
    <col min="1" max="1" width="4.5703125" style="3" customWidth="1"/>
    <col min="2" max="2" width="10.140625" style="3" customWidth="1"/>
    <col min="3" max="3" width="63.5703125" style="3" customWidth="1"/>
    <col min="4" max="4" width="27.5703125" style="3" customWidth="1"/>
    <col min="5" max="16384" width="9.140625" style="3"/>
  </cols>
  <sheetData>
    <row r="1" spans="1:4" ht="13.5" customHeight="1" x14ac:dyDescent="0.2">
      <c r="C1" s="12"/>
      <c r="D1" s="20" t="s">
        <v>20</v>
      </c>
    </row>
    <row r="2" spans="1:4" ht="13.5" customHeight="1" x14ac:dyDescent="0.2">
      <c r="C2" s="12"/>
      <c r="D2" s="20" t="s">
        <v>32</v>
      </c>
    </row>
    <row r="3" spans="1:4" ht="13.5" customHeight="1" x14ac:dyDescent="0.2">
      <c r="C3" s="12"/>
      <c r="D3" s="20" t="s">
        <v>28</v>
      </c>
    </row>
    <row r="4" spans="1:4" ht="13.5" customHeight="1" x14ac:dyDescent="0.2">
      <c r="C4" s="12"/>
      <c r="D4" s="31" t="s">
        <v>21</v>
      </c>
    </row>
    <row r="5" spans="1:4" x14ac:dyDescent="0.25">
      <c r="D5" s="11"/>
    </row>
    <row r="6" spans="1:4" ht="45" customHeight="1" x14ac:dyDescent="0.2">
      <c r="A6" s="126" t="s">
        <v>31</v>
      </c>
      <c r="B6" s="126"/>
      <c r="C6" s="126"/>
      <c r="D6" s="126"/>
    </row>
    <row r="7" spans="1:4" ht="15" customHeight="1" x14ac:dyDescent="0.2">
      <c r="D7" s="7" t="s">
        <v>13</v>
      </c>
    </row>
    <row r="8" spans="1:4" ht="35.25" customHeight="1" x14ac:dyDescent="0.2">
      <c r="A8" s="15" t="s">
        <v>11</v>
      </c>
      <c r="B8" s="14" t="s">
        <v>4</v>
      </c>
      <c r="C8" s="14" t="s">
        <v>3</v>
      </c>
      <c r="D8" s="18" t="s">
        <v>0</v>
      </c>
    </row>
    <row r="9" spans="1:4" ht="25.5" customHeight="1" x14ac:dyDescent="0.25">
      <c r="A9" s="52">
        <v>1</v>
      </c>
      <c r="B9" s="17" t="s">
        <v>37</v>
      </c>
      <c r="C9" s="23" t="s">
        <v>85</v>
      </c>
      <c r="D9" s="13">
        <f>SUM('ugd_reikmems (5)'!E20,'kt_ dotacijos (6)'!E15,'biud_ist_pajamos(7)'!E11)</f>
        <v>52.465999999999994</v>
      </c>
    </row>
    <row r="10" spans="1:4" ht="25.5" customHeight="1" x14ac:dyDescent="0.25">
      <c r="A10" s="83">
        <v>2</v>
      </c>
      <c r="B10" s="17" t="s">
        <v>93</v>
      </c>
      <c r="C10" s="23" t="s">
        <v>99</v>
      </c>
      <c r="D10" s="13">
        <f>SUM('likutis(8)'!E11)</f>
        <v>117.6</v>
      </c>
    </row>
    <row r="11" spans="1:4" ht="24.95" customHeight="1" x14ac:dyDescent="0.25">
      <c r="A11" s="15">
        <v>4</v>
      </c>
      <c r="B11" s="17" t="s">
        <v>22</v>
      </c>
      <c r="C11" s="21" t="s">
        <v>10</v>
      </c>
      <c r="D11" s="13">
        <f>SUM('savivaldybės funkcijos(3)'!E12)</f>
        <v>0</v>
      </c>
    </row>
    <row r="12" spans="1:4" ht="24.95" customHeight="1" x14ac:dyDescent="0.25">
      <c r="A12" s="83">
        <v>8</v>
      </c>
      <c r="B12" s="17" t="s">
        <v>94</v>
      </c>
      <c r="C12" s="23" t="s">
        <v>100</v>
      </c>
      <c r="D12" s="13">
        <f>SUM('likutis(8)'!E12)</f>
        <v>-117.6</v>
      </c>
    </row>
    <row r="13" spans="1:4" ht="16.5" customHeight="1" x14ac:dyDescent="0.2">
      <c r="A13" s="32">
        <v>9</v>
      </c>
      <c r="B13" s="131" t="s">
        <v>12</v>
      </c>
      <c r="C13" s="132"/>
      <c r="D13" s="40">
        <f>SUM(D9:D12)</f>
        <v>52.46599999999998</v>
      </c>
    </row>
    <row r="14" spans="1:4" ht="16.5" customHeight="1" x14ac:dyDescent="0.25">
      <c r="A14" s="32">
        <v>10</v>
      </c>
      <c r="B14" s="127" t="s">
        <v>18</v>
      </c>
      <c r="C14" s="128"/>
      <c r="D14" s="16">
        <f>'savivaldybės funkcijos(3)'!E14</f>
        <v>0</v>
      </c>
    </row>
    <row r="15" spans="1:4" ht="16.5" customHeight="1" x14ac:dyDescent="0.2">
      <c r="A15" s="32">
        <v>11</v>
      </c>
      <c r="B15" s="129" t="s">
        <v>17</v>
      </c>
      <c r="C15" s="130"/>
      <c r="D15" s="40">
        <f>D13-D14</f>
        <v>52.46599999999998</v>
      </c>
    </row>
    <row r="16" spans="1:4" x14ac:dyDescent="0.2">
      <c r="C16" s="7"/>
    </row>
    <row r="17" spans="4:4" x14ac:dyDescent="0.2">
      <c r="D17" s="33"/>
    </row>
    <row r="19" spans="4:4" x14ac:dyDescent="0.2">
      <c r="D19" s="33"/>
    </row>
    <row r="23" spans="4:4" x14ac:dyDescent="0.25">
      <c r="D23" s="37"/>
    </row>
  </sheetData>
  <mergeCells count="4">
    <mergeCell ref="A6:D6"/>
    <mergeCell ref="B14:C14"/>
    <mergeCell ref="B15:C15"/>
    <mergeCell ref="B13:C13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7</vt:i4>
      </vt:variant>
    </vt:vector>
  </HeadingPairs>
  <TitlesOfParts>
    <vt:vector size="15" baseType="lpstr">
      <vt:lpstr>pajamos (1)</vt:lpstr>
      <vt:lpstr>įmokos(2)</vt:lpstr>
      <vt:lpstr>savivaldybės funkcijos(3)</vt:lpstr>
      <vt:lpstr>ugd_reikmems (5)</vt:lpstr>
      <vt:lpstr>kt_ dotacijos (6)</vt:lpstr>
      <vt:lpstr>biud_ist_pajamos(7)</vt:lpstr>
      <vt:lpstr>likutis(8)</vt:lpstr>
      <vt:lpstr>programos(9)</vt:lpstr>
      <vt:lpstr>'biud_ist_pajamos(7)'!Print_Titles</vt:lpstr>
      <vt:lpstr>'įmokos(2)'!Print_Titles</vt:lpstr>
      <vt:lpstr>'kt_ dotacijos (6)'!Print_Titles</vt:lpstr>
      <vt:lpstr>'likutis(8)'!Print_Titles</vt:lpstr>
      <vt:lpstr>'pajamos (1)'!Print_Titles</vt:lpstr>
      <vt:lpstr>'savivaldybės funkcijos(3)'!Print_Titles</vt:lpstr>
      <vt:lpstr>'ugd_reikmems (5)'!Print_Titles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Irmantė Kurmienė</cp:lastModifiedBy>
  <cp:lastPrinted>2024-04-10T05:50:33Z</cp:lastPrinted>
  <dcterms:created xsi:type="dcterms:W3CDTF">2002-11-07T10:01:21Z</dcterms:created>
  <dcterms:modified xsi:type="dcterms:W3CDTF">2024-04-25T08:05:02Z</dcterms:modified>
</cp:coreProperties>
</file>