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3" l="1"/>
  <c r="I23" i="3" l="1"/>
  <c r="I20" i="3" l="1"/>
  <c r="I40" i="3" l="1"/>
  <c r="I37" i="3"/>
  <c r="I30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<sst xmlns="http://schemas.openxmlformats.org/spreadsheetml/2006/main" count="275" uniqueCount="126">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</sst>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zoomScaleNormal="100" workbookViewId="0">
      <pane ySplit="12" topLeftCell="A16" activePane="bottomLeft" state="frozen"/>
      <selection pane="bottomLeft" activeCell="I23" sqref="I23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5" t="s">
        <v>108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75"/>
    </row>
    <row r="11" spans="1:19" ht="28.5" customHeight="1" x14ac:dyDescent="0.2">
      <c r="A11" s="173" t="s">
        <v>12</v>
      </c>
      <c r="B11" s="173" t="s">
        <v>94</v>
      </c>
      <c r="C11" s="173" t="s">
        <v>13</v>
      </c>
      <c r="D11" s="173" t="s">
        <v>14</v>
      </c>
      <c r="E11" s="173" t="s">
        <v>6</v>
      </c>
      <c r="F11" s="173" t="s">
        <v>95</v>
      </c>
      <c r="G11" s="173" t="s">
        <v>110</v>
      </c>
      <c r="H11" s="173" t="s">
        <v>96</v>
      </c>
      <c r="I11" s="174" t="s">
        <v>109</v>
      </c>
      <c r="J11" s="173" t="s">
        <v>111</v>
      </c>
      <c r="K11" s="173" t="s">
        <v>112</v>
      </c>
      <c r="L11" s="173" t="s">
        <v>97</v>
      </c>
      <c r="M11" s="172" t="s">
        <v>10</v>
      </c>
      <c r="N11" s="172" t="s">
        <v>98</v>
      </c>
      <c r="O11" s="172"/>
      <c r="P11" s="172" t="s">
        <v>99</v>
      </c>
      <c r="Q11" s="172"/>
      <c r="R11" s="172"/>
      <c r="S11" s="176" t="s">
        <v>113</v>
      </c>
    </row>
    <row r="12" spans="1:19" ht="43.5" customHeight="1" x14ac:dyDescent="0.2">
      <c r="A12" s="173"/>
      <c r="B12" s="173"/>
      <c r="C12" s="173"/>
      <c r="D12" s="173"/>
      <c r="E12" s="173"/>
      <c r="F12" s="173"/>
      <c r="G12" s="173"/>
      <c r="H12" s="173"/>
      <c r="I12" s="174"/>
      <c r="J12" s="173"/>
      <c r="K12" s="173"/>
      <c r="L12" s="173"/>
      <c r="M12" s="17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6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70" t="s">
        <v>45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76"/>
    </row>
    <row r="15" spans="1:19" ht="11.25" customHeight="1" x14ac:dyDescent="0.2">
      <c r="A15" s="157" t="s">
        <v>0</v>
      </c>
      <c r="B15" s="159" t="s">
        <v>0</v>
      </c>
      <c r="C15" s="162" t="s">
        <v>46</v>
      </c>
      <c r="D15" s="162"/>
      <c r="E15" s="162"/>
      <c r="F15" s="168" t="s">
        <v>28</v>
      </c>
      <c r="G15" s="30"/>
      <c r="H15" s="30"/>
      <c r="I15" s="95"/>
      <c r="J15" s="30"/>
      <c r="K15" s="30"/>
      <c r="L15" s="135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8"/>
      <c r="B16" s="160"/>
      <c r="C16" s="163"/>
      <c r="D16" s="163"/>
      <c r="E16" s="163"/>
      <c r="F16" s="168"/>
      <c r="G16" s="90"/>
      <c r="H16" s="90"/>
      <c r="I16" s="96"/>
      <c r="J16" s="90"/>
      <c r="K16" s="90"/>
      <c r="L16" s="136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8"/>
      <c r="B17" s="160"/>
      <c r="C17" s="163"/>
      <c r="D17" s="163"/>
      <c r="E17" s="163"/>
      <c r="F17" s="168"/>
      <c r="G17" s="90"/>
      <c r="H17" s="90"/>
      <c r="I17" s="96"/>
      <c r="J17" s="90"/>
      <c r="K17" s="90"/>
      <c r="L17" s="136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8"/>
      <c r="B18" s="161"/>
      <c r="C18" s="164"/>
      <c r="D18" s="164"/>
      <c r="E18" s="164"/>
      <c r="F18" s="168"/>
      <c r="G18" s="33"/>
      <c r="H18" s="33"/>
      <c r="I18" s="97"/>
      <c r="J18" s="33"/>
      <c r="K18" s="33"/>
      <c r="L18" s="137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8"/>
      <c r="B19" s="142" t="s">
        <v>0</v>
      </c>
      <c r="C19" s="67" t="s">
        <v>0</v>
      </c>
      <c r="D19" s="144" t="s">
        <v>47</v>
      </c>
      <c r="E19" s="145"/>
      <c r="F19" s="59" t="s">
        <v>36</v>
      </c>
      <c r="G19" s="140"/>
      <c r="H19" s="141"/>
      <c r="I19" s="141"/>
      <c r="J19" s="141"/>
      <c r="K19" s="141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8"/>
      <c r="B20" s="143"/>
      <c r="C20" s="149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f>306.2+53.5-21.3-6.1-16.1-22</f>
        <v>294.19999999999993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8"/>
      <c r="B21" s="143"/>
      <c r="C21" s="149"/>
      <c r="D21" s="150" t="s">
        <v>38</v>
      </c>
      <c r="E21" s="151"/>
      <c r="F21" s="152"/>
      <c r="G21" s="37">
        <f>SUM(G20)</f>
        <v>383.8</v>
      </c>
      <c r="H21" s="37">
        <f t="shared" ref="H21:K21" si="0">SUM(H20)</f>
        <v>0</v>
      </c>
      <c r="I21" s="99">
        <f t="shared" si="0"/>
        <v>294.19999999999993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-0.23345492443981261</v>
      </c>
    </row>
    <row r="22" spans="1:20" ht="25.5" x14ac:dyDescent="0.2">
      <c r="A22" s="158"/>
      <c r="B22" s="143"/>
      <c r="C22" s="69" t="s">
        <v>16</v>
      </c>
      <c r="D22" s="138" t="s">
        <v>48</v>
      </c>
      <c r="E22" s="139"/>
      <c r="F22" s="58" t="s">
        <v>37</v>
      </c>
      <c r="G22" s="140"/>
      <c r="H22" s="141"/>
      <c r="I22" s="141"/>
      <c r="J22" s="141"/>
      <c r="K22" s="141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8"/>
      <c r="B23" s="143"/>
      <c r="C23" s="146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119">
        <f>402+80+177.4</f>
        <v>659.4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8"/>
      <c r="B24" s="143"/>
      <c r="C24" s="147"/>
      <c r="D24" s="148" t="s">
        <v>38</v>
      </c>
      <c r="E24" s="148"/>
      <c r="F24" s="148"/>
      <c r="G24" s="37">
        <f>SUM(G23)</f>
        <v>185</v>
      </c>
      <c r="H24" s="37">
        <f t="shared" ref="H24:K24" si="1">SUM(H23)</f>
        <v>0</v>
      </c>
      <c r="I24" s="99">
        <f t="shared" si="1"/>
        <v>659.4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2.5643243243243243</v>
      </c>
      <c r="T24" s="87">
        <f>((I24+I21)-(G24+G21))/(G24+G21)</f>
        <v>0.67651195499296768</v>
      </c>
    </row>
    <row r="25" spans="1:20" ht="60" customHeight="1" x14ac:dyDescent="0.2">
      <c r="A25" s="158"/>
      <c r="B25" s="143"/>
      <c r="C25" s="69" t="s">
        <v>59</v>
      </c>
      <c r="D25" s="144" t="s">
        <v>61</v>
      </c>
      <c r="E25" s="145"/>
      <c r="F25" s="59" t="s">
        <v>36</v>
      </c>
      <c r="G25" s="140"/>
      <c r="H25" s="141"/>
      <c r="I25" s="141"/>
      <c r="J25" s="141"/>
      <c r="K25" s="141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8"/>
      <c r="B26" s="143"/>
      <c r="C26" s="149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8"/>
      <c r="B27" s="143"/>
      <c r="C27" s="149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8"/>
      <c r="B28" s="143"/>
      <c r="C28" s="149"/>
      <c r="D28" s="150" t="s">
        <v>38</v>
      </c>
      <c r="E28" s="151"/>
      <c r="F28" s="152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8"/>
      <c r="B29" s="143"/>
      <c r="C29" s="69" t="s">
        <v>60</v>
      </c>
      <c r="D29" s="144" t="s">
        <v>76</v>
      </c>
      <c r="E29" s="145"/>
      <c r="F29" s="58" t="s">
        <v>37</v>
      </c>
      <c r="G29" s="140"/>
      <c r="H29" s="141"/>
      <c r="I29" s="141"/>
      <c r="J29" s="141"/>
      <c r="K29" s="141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8"/>
      <c r="B30" s="143"/>
      <c r="C30" s="146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119">
        <f>125+25</f>
        <v>150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8"/>
      <c r="B31" s="143"/>
      <c r="C31" s="169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8"/>
      <c r="B32" s="143"/>
      <c r="C32" s="147"/>
      <c r="D32" s="148" t="s">
        <v>38</v>
      </c>
      <c r="E32" s="148"/>
      <c r="F32" s="148"/>
      <c r="G32" s="37">
        <f>SUM(G30:G31)</f>
        <v>1592.2</v>
      </c>
      <c r="H32" s="37">
        <f t="shared" ref="H32:K32" si="3">SUM(H30:H31)</f>
        <v>0</v>
      </c>
      <c r="I32" s="99">
        <f t="shared" si="3"/>
        <v>1359.1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-0.14640120587865854</v>
      </c>
      <c r="T32" s="87">
        <f>((I32+I28)-(G32+G28))/(G32+G28)</f>
        <v>-4.5971747630957835E-2</v>
      </c>
    </row>
    <row r="33" spans="1:19" ht="44.25" customHeight="1" x14ac:dyDescent="0.2">
      <c r="A33" s="158"/>
      <c r="B33" s="143"/>
      <c r="C33" s="69" t="s">
        <v>66</v>
      </c>
      <c r="D33" s="144" t="s">
        <v>68</v>
      </c>
      <c r="E33" s="145"/>
      <c r="F33" s="59" t="s">
        <v>36</v>
      </c>
      <c r="G33" s="140"/>
      <c r="H33" s="141"/>
      <c r="I33" s="141"/>
      <c r="J33" s="141"/>
      <c r="K33" s="141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8"/>
      <c r="B34" s="143"/>
      <c r="C34" s="149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f>50-22.2</f>
        <v>27.8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8"/>
      <c r="B35" s="143"/>
      <c r="C35" s="149"/>
      <c r="D35" s="150" t="s">
        <v>38</v>
      </c>
      <c r="E35" s="151"/>
      <c r="F35" s="152"/>
      <c r="G35" s="37">
        <f>SUM(G34:G34)</f>
        <v>65</v>
      </c>
      <c r="H35" s="37">
        <f>SUM(H34:H34)</f>
        <v>0</v>
      </c>
      <c r="I35" s="99">
        <f>SUM(I34:I34)</f>
        <v>27.8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-0.57230769230769241</v>
      </c>
    </row>
    <row r="36" spans="1:19" ht="33.75" customHeight="1" x14ac:dyDescent="0.2">
      <c r="A36" s="158"/>
      <c r="B36" s="143"/>
      <c r="C36" s="69" t="s">
        <v>67</v>
      </c>
      <c r="D36" s="144" t="s">
        <v>69</v>
      </c>
      <c r="E36" s="145"/>
      <c r="F36" s="58" t="s">
        <v>36</v>
      </c>
      <c r="G36" s="140"/>
      <c r="H36" s="141"/>
      <c r="I36" s="141"/>
      <c r="J36" s="141"/>
      <c r="K36" s="141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8"/>
      <c r="B37" s="143"/>
      <c r="C37" s="146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200+123.1-117.6+12.4</f>
        <v>217.90000000000003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8"/>
      <c r="B38" s="143"/>
      <c r="C38" s="147"/>
      <c r="D38" s="148" t="s">
        <v>38</v>
      </c>
      <c r="E38" s="148"/>
      <c r="F38" s="148"/>
      <c r="G38" s="37">
        <f t="shared" ref="G38:K38" si="4">SUM(G37:G37)</f>
        <v>200</v>
      </c>
      <c r="H38" s="37">
        <f t="shared" si="4"/>
        <v>0</v>
      </c>
      <c r="I38" s="99">
        <f t="shared" si="4"/>
        <v>217.90000000000003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8.9500000000000177E-2</v>
      </c>
    </row>
    <row r="39" spans="1:19" ht="31.5" customHeight="1" x14ac:dyDescent="0.2">
      <c r="A39" s="158"/>
      <c r="B39" s="143"/>
      <c r="C39" s="69" t="s">
        <v>73</v>
      </c>
      <c r="D39" s="138" t="s">
        <v>77</v>
      </c>
      <c r="E39" s="139"/>
      <c r="F39" s="58" t="s">
        <v>37</v>
      </c>
      <c r="G39" s="140"/>
      <c r="H39" s="141"/>
      <c r="I39" s="141"/>
      <c r="J39" s="141"/>
      <c r="K39" s="141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8"/>
      <c r="B40" s="143"/>
      <c r="C40" s="146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f>130-20</f>
        <v>110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8"/>
      <c r="B41" s="143"/>
      <c r="C41" s="147"/>
      <c r="D41" s="148" t="s">
        <v>38</v>
      </c>
      <c r="E41" s="148"/>
      <c r="F41" s="148"/>
      <c r="G41" s="37">
        <f t="shared" ref="G41:K41" si="5">SUM(G40:G40)</f>
        <v>74.7</v>
      </c>
      <c r="H41" s="37">
        <f t="shared" si="5"/>
        <v>0</v>
      </c>
      <c r="I41" s="99">
        <f t="shared" si="5"/>
        <v>110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0.47255689424364117</v>
      </c>
    </row>
    <row r="42" spans="1:19" ht="12.75" customHeight="1" x14ac:dyDescent="0.2">
      <c r="A42" s="158"/>
      <c r="B42" s="39" t="s">
        <v>0</v>
      </c>
      <c r="C42" s="165" t="s">
        <v>2</v>
      </c>
      <c r="D42" s="166"/>
      <c r="E42" s="166"/>
      <c r="F42" s="167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4017.5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5" t="s">
        <v>11</v>
      </c>
      <c r="C43" s="156"/>
      <c r="D43" s="156"/>
      <c r="E43" s="156"/>
      <c r="F43" s="156"/>
      <c r="G43" s="47">
        <f>G42</f>
        <v>3747.2</v>
      </c>
      <c r="H43" s="47">
        <f t="shared" ref="H43:K43" si="6">H42</f>
        <v>0</v>
      </c>
      <c r="I43" s="101">
        <f t="shared" si="6"/>
        <v>4017.5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3" t="s">
        <v>3</v>
      </c>
      <c r="B44" s="154"/>
      <c r="C44" s="154"/>
      <c r="D44" s="154"/>
      <c r="E44" s="154"/>
      <c r="F44" s="154"/>
      <c r="G44" s="50">
        <f>G43</f>
        <v>3747.2</v>
      </c>
      <c r="H44" s="50">
        <f t="shared" ref="H44:K44" si="7">H43</f>
        <v>0</v>
      </c>
      <c r="I44" s="102">
        <f t="shared" si="7"/>
        <v>4017.5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20" t="s">
        <v>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25.5" x14ac:dyDescent="0.2">
      <c r="A49" s="125" t="s">
        <v>6</v>
      </c>
      <c r="B49" s="126"/>
      <c r="C49" s="126"/>
      <c r="D49" s="9" t="s">
        <v>19</v>
      </c>
      <c r="E49" s="124" t="s">
        <v>20</v>
      </c>
      <c r="F49" s="124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1381.3999999999999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7"/>
      <c r="B50" s="128"/>
      <c r="C50" s="128"/>
      <c r="D50" s="10" t="s">
        <v>39</v>
      </c>
      <c r="E50" s="123" t="s">
        <v>21</v>
      </c>
      <c r="F50" s="123"/>
      <c r="G50" s="14"/>
      <c r="H50" s="15"/>
      <c r="I50" s="104"/>
      <c r="J50" s="15"/>
      <c r="K50" s="16"/>
    </row>
    <row r="51" spans="1:11" ht="25.5" x14ac:dyDescent="0.2">
      <c r="A51" s="127"/>
      <c r="B51" s="128"/>
      <c r="C51" s="128"/>
      <c r="D51" s="10" t="s">
        <v>35</v>
      </c>
      <c r="E51" s="123" t="s">
        <v>22</v>
      </c>
      <c r="F51" s="123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7"/>
      <c r="B52" s="128"/>
      <c r="C52" s="128"/>
      <c r="D52" s="10" t="s">
        <v>23</v>
      </c>
      <c r="E52" s="123" t="s">
        <v>24</v>
      </c>
      <c r="F52" s="123"/>
      <c r="G52" s="17">
        <f>G37</f>
        <v>200</v>
      </c>
      <c r="H52" s="17">
        <f t="shared" ref="H52:K52" si="8">H37</f>
        <v>0</v>
      </c>
      <c r="I52" s="105">
        <f t="shared" si="8"/>
        <v>217.90000000000003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7"/>
      <c r="B53" s="128"/>
      <c r="C53" s="128"/>
      <c r="D53" s="10" t="s">
        <v>25</v>
      </c>
      <c r="E53" s="123" t="s">
        <v>26</v>
      </c>
      <c r="F53" s="123"/>
      <c r="G53" s="17"/>
      <c r="H53" s="17"/>
      <c r="I53" s="105"/>
      <c r="J53" s="17"/>
      <c r="K53" s="18"/>
    </row>
    <row r="54" spans="1:11" hidden="1" x14ac:dyDescent="0.2">
      <c r="A54" s="127"/>
      <c r="B54" s="128"/>
      <c r="C54" s="128"/>
      <c r="D54" s="10" t="s">
        <v>27</v>
      </c>
      <c r="E54" s="123" t="s">
        <v>28</v>
      </c>
      <c r="F54" s="123"/>
      <c r="G54" s="14"/>
      <c r="H54" s="15"/>
      <c r="I54" s="104"/>
      <c r="J54" s="15"/>
      <c r="K54" s="16"/>
    </row>
    <row r="55" spans="1:11" ht="25.5" hidden="1" x14ac:dyDescent="0.2">
      <c r="A55" s="127"/>
      <c r="B55" s="128"/>
      <c r="C55" s="128"/>
      <c r="D55" s="10" t="s">
        <v>29</v>
      </c>
      <c r="E55" s="123" t="s">
        <v>30</v>
      </c>
      <c r="F55" s="123"/>
      <c r="G55" s="14"/>
      <c r="H55" s="15"/>
      <c r="I55" s="104"/>
      <c r="J55" s="15"/>
      <c r="K55" s="16"/>
    </row>
    <row r="56" spans="1:11" ht="38.25" hidden="1" x14ac:dyDescent="0.2">
      <c r="A56" s="127"/>
      <c r="B56" s="128"/>
      <c r="C56" s="128"/>
      <c r="D56" s="10" t="s">
        <v>40</v>
      </c>
      <c r="E56" s="123" t="s">
        <v>31</v>
      </c>
      <c r="F56" s="123"/>
      <c r="G56" s="14"/>
      <c r="H56" s="15"/>
      <c r="I56" s="104"/>
      <c r="J56" s="15"/>
      <c r="K56" s="16"/>
    </row>
    <row r="57" spans="1:11" hidden="1" x14ac:dyDescent="0.2">
      <c r="A57" s="127"/>
      <c r="B57" s="128"/>
      <c r="C57" s="128"/>
      <c r="D57" s="10" t="s">
        <v>32</v>
      </c>
      <c r="E57" s="123" t="s">
        <v>33</v>
      </c>
      <c r="F57" s="123"/>
      <c r="G57" s="17"/>
      <c r="H57" s="17"/>
      <c r="I57" s="105"/>
      <c r="J57" s="17"/>
      <c r="K57" s="18"/>
    </row>
    <row r="58" spans="1:11" ht="13.5" thickBot="1" x14ac:dyDescent="0.25">
      <c r="A58" s="129" t="s">
        <v>3</v>
      </c>
      <c r="B58" s="130"/>
      <c r="C58" s="130"/>
      <c r="D58" s="130"/>
      <c r="E58" s="130"/>
      <c r="F58" s="130"/>
      <c r="G58" s="19">
        <f>SUM(G49:G57)</f>
        <v>3747.2</v>
      </c>
      <c r="H58" s="19">
        <f>SUM(H49:H57)</f>
        <v>0</v>
      </c>
      <c r="I58" s="106">
        <f t="shared" ref="I58:K58" si="9">SUM(I49:I57)</f>
        <v>4017.4999999999995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1" t="s">
        <v>9</v>
      </c>
      <c r="B59" s="132"/>
      <c r="C59" s="132"/>
      <c r="D59" s="132"/>
      <c r="E59" s="132"/>
      <c r="F59" s="132"/>
      <c r="G59" s="21"/>
      <c r="H59" s="21"/>
      <c r="I59" s="107"/>
      <c r="J59" s="21"/>
      <c r="K59" s="22"/>
    </row>
    <row r="60" spans="1:11" x14ac:dyDescent="0.2">
      <c r="A60" s="133" t="s">
        <v>7</v>
      </c>
      <c r="B60" s="134"/>
      <c r="C60" s="134"/>
      <c r="D60" s="134"/>
      <c r="E60" s="134"/>
      <c r="F60" s="134"/>
      <c r="G60" s="23">
        <f>G24+G32+G41</f>
        <v>1851.9</v>
      </c>
      <c r="H60" s="23">
        <f>H24+H32+H41</f>
        <v>0</v>
      </c>
      <c r="I60" s="108">
        <f>I24+I32+I41</f>
        <v>2128.5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1" t="s">
        <v>8</v>
      </c>
      <c r="B61" s="122"/>
      <c r="C61" s="122"/>
      <c r="D61" s="122"/>
      <c r="E61" s="122"/>
      <c r="F61" s="122"/>
      <c r="G61" s="24">
        <f>G21+G28+G35+G38</f>
        <v>1895.3</v>
      </c>
      <c r="H61" s="24">
        <f>H21+H28+H35+H38</f>
        <v>0</v>
      </c>
      <c r="I61" s="109">
        <f>I21+I28+I35+I38</f>
        <v>1888.9999999999998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B1" zoomScaleNormal="100" zoomScaleSheetLayoutView="85" workbookViewId="0">
      <selection activeCell="B4" sqref="B4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7" t="s">
        <v>93</v>
      </c>
      <c r="B10" s="177"/>
      <c r="C10" s="177"/>
      <c r="D10" s="177"/>
      <c r="E10" s="177"/>
      <c r="F10" s="177"/>
      <c r="G10" s="17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1" t="s">
        <v>10</v>
      </c>
      <c r="B11" s="181" t="s">
        <v>98</v>
      </c>
      <c r="C11" s="181"/>
      <c r="D11" s="181" t="s">
        <v>99</v>
      </c>
      <c r="E11" s="181"/>
      <c r="F11" s="181"/>
      <c r="G11" s="181" t="s">
        <v>100</v>
      </c>
    </row>
    <row r="12" spans="1:17" ht="30.75" customHeight="1" x14ac:dyDescent="0.2">
      <c r="A12" s="181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1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2" t="str">
        <f>'008 pr. asignavimai'!C15</f>
        <v>Eksploatuoti, remontuoti, prižiūrėti ir plėtoti infrastruktūros objektus Plungės rajono savivaldybės teritorijoje</v>
      </c>
      <c r="C14" s="183"/>
      <c r="D14" s="183"/>
      <c r="E14" s="183"/>
      <c r="F14" s="183"/>
      <c r="G14" s="186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7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7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7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8"/>
    </row>
    <row r="19" spans="1:7" ht="15" customHeight="1" x14ac:dyDescent="0.2">
      <c r="A19" s="66" t="s">
        <v>83</v>
      </c>
      <c r="B19" s="178" t="str">
        <f>'008 pr. asignavimai'!D19</f>
        <v>Savivaldybės infrastruktūros objektų planavimas, remontas ir priežiūra</v>
      </c>
      <c r="C19" s="178"/>
      <c r="D19" s="178"/>
      <c r="E19" s="178"/>
      <c r="F19" s="178"/>
      <c r="G19" s="179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0"/>
    </row>
    <row r="21" spans="1:7" ht="42" customHeight="1" x14ac:dyDescent="0.2">
      <c r="A21" s="66" t="s">
        <v>80</v>
      </c>
      <c r="B21" s="178" t="str">
        <f>'008 pr. asignavimai'!D22</f>
        <v>Savivaldybės infrastruktūros objektų plėtra</v>
      </c>
      <c r="C21" s="178"/>
      <c r="D21" s="178"/>
      <c r="E21" s="178"/>
      <c r="F21" s="178"/>
      <c r="G21" s="189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9"/>
    </row>
    <row r="23" spans="1:7" ht="15" customHeight="1" x14ac:dyDescent="0.2">
      <c r="A23" s="66" t="s">
        <v>84</v>
      </c>
      <c r="B23" s="178" t="str">
        <f>'008 pr. asignavimai'!D25</f>
        <v>Savivaldybės vietinės reikšmės keliams (gatvėms) tiesti, taisyti, prižiūrėti ir saugaus eismo sąlygoms užtikrinti</v>
      </c>
      <c r="C23" s="178"/>
      <c r="D23" s="178"/>
      <c r="E23" s="178"/>
      <c r="F23" s="178"/>
      <c r="G23" s="179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0"/>
    </row>
    <row r="25" spans="1:7" ht="17.25" customHeight="1" x14ac:dyDescent="0.2">
      <c r="A25" s="66" t="s">
        <v>81</v>
      </c>
      <c r="B25" s="178" t="str">
        <f>'008 pr. asignavimai'!D33</f>
        <v>Infrastruktūros plėtra Savivaldybės ir fizinių ar juridinių asmenų jungtinės veiklos pagrindu</v>
      </c>
      <c r="C25" s="178"/>
      <c r="D25" s="178"/>
      <c r="E25" s="178"/>
      <c r="F25" s="178"/>
      <c r="G25" s="179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0"/>
    </row>
    <row r="27" spans="1:7" ht="15" x14ac:dyDescent="0.2">
      <c r="A27" s="66" t="s">
        <v>85</v>
      </c>
      <c r="B27" s="178" t="str">
        <f>'008 pr. asignavimai'!D33</f>
        <v>Infrastruktūros plėtra Savivaldybės ir fizinių ar juridinių asmenų jungtinės veiklos pagrindu</v>
      </c>
      <c r="C27" s="178"/>
      <c r="D27" s="178"/>
      <c r="E27" s="178"/>
      <c r="F27" s="178"/>
      <c r="G27" s="179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0"/>
    </row>
    <row r="29" spans="1:7" ht="15" customHeight="1" x14ac:dyDescent="0.2">
      <c r="A29" s="66" t="s">
        <v>82</v>
      </c>
      <c r="B29" s="178" t="str">
        <f>'008 pr. asignavimai'!D36</f>
        <v>Savivaldybės infrastruktūros plėtra tikslinėmis lėšomis</v>
      </c>
      <c r="C29" s="178"/>
      <c r="D29" s="178"/>
      <c r="E29" s="178"/>
      <c r="F29" s="178"/>
      <c r="G29" s="179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0"/>
    </row>
    <row r="31" spans="1:7" ht="15" x14ac:dyDescent="0.2">
      <c r="A31" s="66" t="s">
        <v>86</v>
      </c>
      <c r="B31" s="178" t="str">
        <f>'008 pr. asignavimai'!D39</f>
        <v>Dalyvaujamojo biudžeto įgyvendinimas</v>
      </c>
      <c r="C31" s="178"/>
      <c r="D31" s="178"/>
      <c r="E31" s="178"/>
      <c r="F31" s="178"/>
      <c r="G31" s="184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5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2024-11-13T12:48:41Z</dcterms:modified>
</cp:coreProperties>
</file>