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62913"/>
  <fileRecoveryPr autoRecover="0"/>
</workbook>
</file>

<file path=xl/calcChain.xml><?xml version="1.0" encoding="utf-8"?>
<calcChain xmlns="http://schemas.openxmlformats.org/spreadsheetml/2006/main">
  <c r="I148" i="3" l="1"/>
  <c r="I282" i="3" l="1"/>
  <c r="I224" i="3" l="1"/>
  <c r="I89" i="3" l="1"/>
  <c r="I139" i="3" l="1"/>
  <c r="I236" i="3"/>
  <c r="I263" i="3"/>
  <c r="I141" i="3"/>
  <c r="I111" i="3"/>
  <c r="I91" i="3"/>
  <c r="I51" i="3"/>
  <c r="I196" i="3"/>
  <c r="I188" i="3"/>
  <c r="I180" i="3"/>
  <c r="I172" i="3"/>
  <c r="I164" i="3"/>
  <c r="I156" i="3"/>
  <c r="I109" i="3"/>
  <c r="I79" i="3"/>
  <c r="I69" i="3"/>
  <c r="I59" i="3"/>
  <c r="I49" i="3"/>
  <c r="I29" i="3"/>
  <c r="I237" i="3"/>
  <c r="I197" i="3"/>
  <c r="I189" i="3"/>
  <c r="I181" i="3"/>
  <c r="I173" i="3"/>
  <c r="I165" i="3"/>
  <c r="I157" i="3"/>
  <c r="I149" i="3"/>
  <c r="I140" i="3"/>
  <c r="I130" i="3"/>
  <c r="I110" i="3"/>
  <c r="I90" i="3"/>
  <c r="I80" i="3"/>
  <c r="I70" i="3"/>
  <c r="I60" i="3"/>
  <c r="I50" i="3"/>
  <c r="I40" i="3"/>
  <c r="I30" i="3"/>
  <c r="I231" i="3" l="1"/>
  <c r="I71" i="3" l="1"/>
  <c r="I174" i="3" l="1"/>
  <c r="I120" i="3"/>
  <c r="I119" i="3" l="1"/>
  <c r="I99" i="3"/>
  <c r="I100" i="3" l="1"/>
  <c r="I150" i="3" l="1"/>
  <c r="I121" i="3" l="1"/>
  <c r="I101" i="3"/>
  <c r="I81" i="3" l="1"/>
  <c r="I182" i="3"/>
  <c r="I158" i="3"/>
  <c r="I198" i="3"/>
  <c r="I247" i="3"/>
  <c r="H300" i="3" l="1"/>
  <c r="J300" i="3"/>
  <c r="K300" i="3"/>
  <c r="H301" i="3"/>
  <c r="J301" i="3"/>
  <c r="K301" i="3"/>
  <c r="G300" i="3"/>
  <c r="H260" i="3"/>
  <c r="I260" i="3"/>
  <c r="J260" i="3"/>
  <c r="K260" i="3"/>
  <c r="G260" i="3"/>
  <c r="I258" i="3"/>
  <c r="I213" i="3" l="1"/>
  <c r="I214" i="3"/>
  <c r="I300" i="3" s="1"/>
  <c r="I41" i="3" l="1"/>
  <c r="I301" i="3" s="1"/>
  <c r="I285" i="3" l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J32" i="3"/>
  <c r="K32" i="3"/>
  <c r="G32" i="3"/>
  <c r="S32" i="3" l="1"/>
  <c r="S82" i="3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<sst xmlns="http://schemas.openxmlformats.org/spreadsheetml/2006/main" count="1413" uniqueCount="386">
  <si>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</si>
  <si>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</si>
  <si>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</si>
  <si>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</si>
  <si>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</si>
  <si>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</si>
  <si>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</si>
  <si>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</si>
  <si>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</si>
  <si>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</si>
  <si>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</si>
  <si>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</si>
  <si>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</si>
  <si>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</si>
  <si>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</si>
  <si>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</si>
  <si>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</si>
  <si>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</si>
  <si>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</si>
  <si>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</si>
  <si>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</si>
  <si>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</si>
  <si>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</si>
  <si>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</si>
  <si>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</si>
  <si>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</si>
  <si>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</si>
  <si>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</si>
  <si>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</si>
  <si>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</si>
  <si>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</si>
  <si>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</si>
  <si>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</si>
  <si>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</si>
  <si>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</si>
  <si>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</si>
  <si>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</si>
  <si>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</si>
  <si>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</si>
  <si>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</si>
  <si>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</si>
  <si>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</si>
  <si>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</si>
  <si>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</si>
  <si>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</si>
  <si>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</si>
  <si>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</si>
  <si>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</si>
  <si>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</si>
  <si>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</si>
  <si>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</si>
  <si>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</si>
  <si>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</si>
  <si>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</si>
  <si>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</si>
  <si>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</si>
  <si>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</si>
  <si>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</si>
  <si>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</si>
  <si>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</si>
  <si>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</si>
  <si>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</si>
  <si>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</si>
  <si>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</si>
  <si>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</si>
  <si>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</si>
  <si>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</si>
  <si>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</si>
  <si>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</si>
  <si>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</si>
  <si>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</si>
  <si>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</si>
  <si>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</si>
  <si>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</si>
  <si>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</si>
  <si>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</si>
  <si>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</si>
  <si>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</si>
  <si>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</si>
  <si>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</si>
  <si>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</si>
  <si>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</si>
  <si>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</si>
  <si>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</si>
  <si>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</si>
  <si>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</si>
  <si>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</si>
  <si>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</si>
  <si>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</si>
  <si>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</si>
  <si>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</si>
  <si>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</si>
  <si>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</si>
  <si>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</si>
  <si>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</si>
  <si>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</si>
  <si>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</si>
  <si>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</si>
  <si>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</si>
  <si>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</si>
  <si>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</si>
  <si>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</si>
  <si>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</si>
  <si>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</si>
  <si>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</si>
  <si>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</si>
  <si>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</si>
  <si>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</si>
  <si>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</si>
  <si>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</si>
  <si>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</si>
  <si>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</si>
  <si>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</si>
  <si>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</si>
  <si>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</si>
  <si>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</si>
  <si>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</si>
  <si>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</si>
  <si>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</si>
  <si>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</si>
  <si>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</si>
  <si>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</si>
  <si>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</si>
  <si>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</si>
  <si>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</si>
  <si>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</si>
  <si>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</si>
  <si>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</si>
  <si>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</si>
  <si>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</si>
  <si>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</si>
  <si>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</si>
  <si>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</si>
  <si>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</si>
  <si>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</si>
  <si>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</si>
  <si>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</si>
  <si>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</si>
  <si>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</si>
  <si>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</si>
  <si>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</si>
  <si>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</si>
  <si>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</si>
  <si>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</si>
  <si>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</si>
  <si>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</si>
  <si>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</si>
  <si>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</si>
  <si>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</si>
  <si>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</si>
  <si>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</si>
  <si>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</si>
  <si>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</si>
  <si>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</si>
  <si>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</si>
  <si>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</si>
  <si>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</si>
  <si>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</si>
  <si>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</si>
  <si>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</si>
  <si>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</si>
  <si>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</si>
  <si>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</si>
  <si>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</si>
  <si>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</si>
  <si>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</si>
  <si>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</si>
  <si>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</si>
  <si>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</si>
  <si>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</si>
  <si>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</si>
  <si>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</si>
  <si>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</si>
  <si>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</si>
  <si>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</si>
  <si>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</si>
  <si>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</si>
  <si>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</si>
  <si>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</si>
  <si>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</si>
  <si>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</si>
  <si>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</si>
  <si>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</si>
  <si>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</si>
  <si>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</si>
  <si>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</si>
  <si>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</si>
  <si>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</si>
  <si>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</si>
  <si>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</si>
  <si>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</si>
  <si>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</si>
  <si>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</si>
  <si>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</si>
  <si>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</si>
  <si>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</si>
  <si>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</si>
  <si>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</si>
  <si>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</si>
  <si>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</si>
  <si>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</si>
  <si>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</si>
  <si>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</si>
  <si>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</si>
  <si>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</si>
  <si>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</si>
  <si>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</si>
  <si>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</si>
  <si>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</si>
  <si>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</si>
  <si>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</si>
  <si>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</si>
  <si>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</si>
  <si>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</si>
  <si>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</si>
  <si>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</si>
  <si>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</si>
  <si>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</si>
  <si>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</si>
  <si>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</si>
  <si>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</si>
  <si>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</si>
  <si>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</si>
  <si>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</si>
  <si>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</si>
  <si>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</si>
  <si>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</si>
  <si>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</si>
  <si>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</si>
  <si>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</si>
  <si>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</si>
  <si>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</si>
  <si>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</si>
  <si>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</si>
  <si>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</si>
  <si>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</si>
  <si>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</si>
  <si>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</si>
  <si>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</si>
  <si>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</si>
  <si>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</si>
  <si>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</si>
  <si>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</si>
  <si>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</si>
  <si>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</si>
  <si>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</si>
  <si>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</si>
  <si>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</si>
  <si>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</si>
  <si>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</si>
  <si>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</si>
  <si>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</si>
  <si>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</si>
  <si>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</si>
  <si>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</si>
  <si>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</si>
  <si>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</si>
  <si>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</si>
  <si>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</si>
  <si>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</si>
  <si>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</si>
  <si>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</si>
  <si>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</si>
  <si>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</si>
  <si>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</si>
  <si>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</si>
  <si>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</si>
  <si>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</si>
  <si>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</si>
  <si>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</si>
  <si>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</si>
  <si>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</si>
  <si>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</si>
  <si>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</si>
  <si>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</si>
  <si>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</si>
  <si>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</si>
  <si>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</si>
  <si>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</si>
  <si>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</si>
  <si>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</si>
  <si>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</si>
  <si>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</si>
  <si>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</si>
  <si>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</si>
  <si>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</si>
  <si>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</si>
  <si>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</si>
  <si>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</si>
  <si>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</si>
  <si>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</si>
  <si>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</si>
  <si>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</si>
  <si>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</si>
  <si>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</si>
  <si>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</si>
  <si>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</si>
  <si>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</si>
  <si>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</si>
  <si>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</si>
  <si>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</si>
  <si>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</si>
  <si>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</si>
  <si>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</si>
  <si>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</si>
  <si>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</si>
  <si>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</si>
  <si>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</si>
  <si>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</si>
  <si>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</si>
  <si>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</si>
  <si>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</si>
  <si>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</si>
  <si>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</si>
  <si>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</si>
  <si>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</si>
  <si>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</si>
  <si>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</si>
  <si>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</si>
  <si>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</si>
  <si>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</si>
  <si>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</si>
  <si>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</si>
  <si>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</si>
  <si>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</si>
  <si>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</si>
  <si>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</si>
  <si>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</si>
  <si>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</si>
  <si>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</si>
  <si>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</si>
  <si>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</si>
  <si>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</si>
  <si>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</si>
  <si>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</si>
  <si>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</si>
  <si>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</si>
  <si>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</si>
  <si>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</si>
  <si>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</si>
  <si>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</si>
  <si>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</si>
  <si>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</si>
  <si>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</si>
  <si>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</si>
  <si>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</si>
  <si>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</si>
  <si>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</si>
  <si>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</si>
  <si>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</si>
  <si>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</si>
  <si>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</si>
  <si>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</si>
  <si>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</si>
  <si>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</si>
  <si>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</si>
  <si>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</si>
  <si>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</si>
  <si>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</si>
  <si>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</si>
  <si>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</si>
  <si>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</si>
  <si>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</si>
  <si>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</si>
  <si>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</si>
  <si>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</si>
  <si>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</si>
  <si>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</si>
  <si>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</si>
  <si>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</si>
  <si>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</si>
  <si>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</si>
  <si>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</si>
  <si>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</si>
  <si>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</si>
  <si>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</si>
  <si>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</si>
  <si>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</si>
  <si>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</si>
  <si>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</si>
  <si>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</si>
  <si>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</si>
  <si>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</si>
  <si>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</si>
  <si>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</si>
  <si>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lapkričio 28 d. sprendimo Nr. T1-296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</si>
</sst>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zoomScale="85" zoomScaleNormal="85" zoomScaleSheetLayoutView="55" workbookViewId="0">
      <pane ySplit="13" topLeftCell="A146" activePane="bottomLeft" state="frozen"/>
      <selection pane="bottomLeft" activeCell="N6" sqref="N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209" t="s">
        <v>352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75"/>
    </row>
    <row r="12" spans="1:19" ht="12.75" x14ac:dyDescent="0.2">
      <c r="A12" s="197" t="s">
        <v>12</v>
      </c>
      <c r="B12" s="197" t="s">
        <v>333</v>
      </c>
      <c r="C12" s="197" t="s">
        <v>13</v>
      </c>
      <c r="D12" s="197" t="s">
        <v>14</v>
      </c>
      <c r="E12" s="197" t="s">
        <v>5</v>
      </c>
      <c r="F12" s="197" t="s">
        <v>332</v>
      </c>
      <c r="G12" s="197" t="s">
        <v>353</v>
      </c>
      <c r="H12" s="197" t="s">
        <v>334</v>
      </c>
      <c r="I12" s="211" t="s">
        <v>354</v>
      </c>
      <c r="J12" s="197" t="s">
        <v>355</v>
      </c>
      <c r="K12" s="197" t="s">
        <v>356</v>
      </c>
      <c r="L12" s="197" t="s">
        <v>335</v>
      </c>
      <c r="M12" s="196" t="s">
        <v>9</v>
      </c>
      <c r="N12" s="196" t="s">
        <v>336</v>
      </c>
      <c r="O12" s="196"/>
      <c r="P12" s="196" t="s">
        <v>337</v>
      </c>
      <c r="Q12" s="196"/>
      <c r="R12" s="196"/>
      <c r="S12" s="210" t="s">
        <v>357</v>
      </c>
    </row>
    <row r="13" spans="1:19" ht="25.5" x14ac:dyDescent="0.2">
      <c r="A13" s="197"/>
      <c r="B13" s="197"/>
      <c r="C13" s="197"/>
      <c r="D13" s="197"/>
      <c r="E13" s="197"/>
      <c r="F13" s="197"/>
      <c r="G13" s="197"/>
      <c r="H13" s="197"/>
      <c r="I13" s="211"/>
      <c r="J13" s="197"/>
      <c r="K13" s="197"/>
      <c r="L13" s="197"/>
      <c r="M13" s="196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210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72" t="s">
        <v>137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83"/>
    </row>
    <row r="16" spans="1:19" ht="30" x14ac:dyDescent="0.25">
      <c r="A16" s="195" t="s">
        <v>0</v>
      </c>
      <c r="B16" s="198" t="s">
        <v>0</v>
      </c>
      <c r="C16" s="193" t="s">
        <v>138</v>
      </c>
      <c r="D16" s="193"/>
      <c r="E16" s="193"/>
      <c r="F16" s="199" t="s">
        <v>40</v>
      </c>
      <c r="G16" s="200"/>
      <c r="H16" s="201"/>
      <c r="I16" s="201"/>
      <c r="J16" s="201"/>
      <c r="K16" s="202"/>
      <c r="L16" s="199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95"/>
      <c r="B17" s="198"/>
      <c r="C17" s="193"/>
      <c r="D17" s="193"/>
      <c r="E17" s="193"/>
      <c r="F17" s="199"/>
      <c r="G17" s="203"/>
      <c r="H17" s="204"/>
      <c r="I17" s="204"/>
      <c r="J17" s="204"/>
      <c r="K17" s="205"/>
      <c r="L17" s="199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95"/>
      <c r="B18" s="198"/>
      <c r="C18" s="193"/>
      <c r="D18" s="193"/>
      <c r="E18" s="193"/>
      <c r="F18" s="199"/>
      <c r="G18" s="203"/>
      <c r="H18" s="204"/>
      <c r="I18" s="204"/>
      <c r="J18" s="204"/>
      <c r="K18" s="205"/>
      <c r="L18" s="199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95"/>
      <c r="B19" s="198"/>
      <c r="C19" s="193"/>
      <c r="D19" s="193"/>
      <c r="E19" s="193"/>
      <c r="F19" s="199"/>
      <c r="G19" s="203"/>
      <c r="H19" s="204"/>
      <c r="I19" s="204"/>
      <c r="J19" s="204"/>
      <c r="K19" s="205"/>
      <c r="L19" s="199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95"/>
      <c r="B20" s="198"/>
      <c r="C20" s="193"/>
      <c r="D20" s="193"/>
      <c r="E20" s="193"/>
      <c r="F20" s="199"/>
      <c r="G20" s="203"/>
      <c r="H20" s="204"/>
      <c r="I20" s="204"/>
      <c r="J20" s="204"/>
      <c r="K20" s="205"/>
      <c r="L20" s="199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95"/>
      <c r="B21" s="198"/>
      <c r="C21" s="193"/>
      <c r="D21" s="193"/>
      <c r="E21" s="193"/>
      <c r="F21" s="199"/>
      <c r="G21" s="203"/>
      <c r="H21" s="204"/>
      <c r="I21" s="204"/>
      <c r="J21" s="204"/>
      <c r="K21" s="205"/>
      <c r="L21" s="199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95"/>
      <c r="B22" s="198"/>
      <c r="C22" s="193"/>
      <c r="D22" s="193"/>
      <c r="E22" s="193"/>
      <c r="F22" s="199"/>
      <c r="G22" s="206"/>
      <c r="H22" s="207"/>
      <c r="I22" s="207"/>
      <c r="J22" s="207"/>
      <c r="K22" s="208"/>
      <c r="L22" s="199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95"/>
      <c r="B23" s="170" t="s">
        <v>0</v>
      </c>
      <c r="C23" s="171" t="s">
        <v>0</v>
      </c>
      <c r="D23" s="162" t="s">
        <v>41</v>
      </c>
      <c r="E23" s="162"/>
      <c r="F23" s="164" t="s">
        <v>27</v>
      </c>
      <c r="G23" s="163"/>
      <c r="H23" s="163"/>
      <c r="I23" s="163"/>
      <c r="J23" s="163"/>
      <c r="K23" s="163"/>
      <c r="L23" s="174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95"/>
      <c r="B24" s="170"/>
      <c r="C24" s="171"/>
      <c r="D24" s="162"/>
      <c r="E24" s="162"/>
      <c r="F24" s="164"/>
      <c r="G24" s="163"/>
      <c r="H24" s="163"/>
      <c r="I24" s="163"/>
      <c r="J24" s="163"/>
      <c r="K24" s="163"/>
      <c r="L24" s="174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95"/>
      <c r="B25" s="170"/>
      <c r="C25" s="171"/>
      <c r="D25" s="162"/>
      <c r="E25" s="162"/>
      <c r="F25" s="164"/>
      <c r="G25" s="163"/>
      <c r="H25" s="163"/>
      <c r="I25" s="163"/>
      <c r="J25" s="163"/>
      <c r="K25" s="163"/>
      <c r="L25" s="174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95"/>
      <c r="B26" s="170"/>
      <c r="C26" s="171"/>
      <c r="D26" s="162"/>
      <c r="E26" s="162"/>
      <c r="F26" s="164"/>
      <c r="G26" s="163"/>
      <c r="H26" s="163"/>
      <c r="I26" s="163"/>
      <c r="J26" s="163"/>
      <c r="K26" s="163"/>
      <c r="L26" s="174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95"/>
      <c r="B27" s="170"/>
      <c r="C27" s="171"/>
      <c r="D27" s="162"/>
      <c r="E27" s="162"/>
      <c r="F27" s="164"/>
      <c r="G27" s="163"/>
      <c r="H27" s="163"/>
      <c r="I27" s="163"/>
      <c r="J27" s="163"/>
      <c r="K27" s="163"/>
      <c r="L27" s="174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95"/>
      <c r="B28" s="170"/>
      <c r="C28" s="171"/>
      <c r="D28" s="162"/>
      <c r="E28" s="162"/>
      <c r="F28" s="164"/>
      <c r="G28" s="163"/>
      <c r="H28" s="163"/>
      <c r="I28" s="163"/>
      <c r="J28" s="163"/>
      <c r="K28" s="163"/>
      <c r="L28" s="174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95"/>
      <c r="B29" s="170"/>
      <c r="C29" s="16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294.1+6.2+4+1.4-10.4</f>
        <v>295.3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95"/>
      <c r="B30" s="170"/>
      <c r="C30" s="16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1328.9+9.739+5.5+9.2+4.203+0.7+59.5+72.8</f>
        <v>1490.5420000000001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95"/>
      <c r="B31" s="170"/>
      <c r="C31" s="16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95"/>
      <c r="B32" s="170"/>
      <c r="C32" s="165"/>
      <c r="D32" s="160" t="s">
        <v>28</v>
      </c>
      <c r="E32" s="160"/>
      <c r="F32" s="160"/>
      <c r="G32" s="50">
        <f>SUM(G29:G31)</f>
        <v>1521.3</v>
      </c>
      <c r="H32" s="50">
        <f t="shared" ref="H32:K32" si="0">SUM(H29:H31)</f>
        <v>0</v>
      </c>
      <c r="I32" s="89">
        <f t="shared" si="0"/>
        <v>1791.8420000000001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0.17783606126339324</v>
      </c>
    </row>
    <row r="33" spans="1:20" ht="30" x14ac:dyDescent="0.25">
      <c r="A33" s="195"/>
      <c r="B33" s="170"/>
      <c r="C33" s="161" t="s">
        <v>16</v>
      </c>
      <c r="D33" s="162" t="s">
        <v>361</v>
      </c>
      <c r="E33" s="162"/>
      <c r="F33" s="164" t="s">
        <v>27</v>
      </c>
      <c r="G33" s="163"/>
      <c r="H33" s="163"/>
      <c r="I33" s="163"/>
      <c r="J33" s="163"/>
      <c r="K33" s="163"/>
      <c r="L33" s="174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95"/>
      <c r="B34" s="170"/>
      <c r="C34" s="161"/>
      <c r="D34" s="162"/>
      <c r="E34" s="162"/>
      <c r="F34" s="164"/>
      <c r="G34" s="163"/>
      <c r="H34" s="163"/>
      <c r="I34" s="163"/>
      <c r="J34" s="163"/>
      <c r="K34" s="163"/>
      <c r="L34" s="174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95"/>
      <c r="B35" s="170"/>
      <c r="C35" s="161"/>
      <c r="D35" s="162"/>
      <c r="E35" s="162"/>
      <c r="F35" s="164"/>
      <c r="G35" s="163"/>
      <c r="H35" s="163"/>
      <c r="I35" s="163"/>
      <c r="J35" s="163"/>
      <c r="K35" s="163"/>
      <c r="L35" s="174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95"/>
      <c r="B36" s="170"/>
      <c r="C36" s="161"/>
      <c r="D36" s="162"/>
      <c r="E36" s="162"/>
      <c r="F36" s="164"/>
      <c r="G36" s="163"/>
      <c r="H36" s="163"/>
      <c r="I36" s="163"/>
      <c r="J36" s="163"/>
      <c r="K36" s="163"/>
      <c r="L36" s="174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95"/>
      <c r="B37" s="170"/>
      <c r="C37" s="161"/>
      <c r="D37" s="162"/>
      <c r="E37" s="162"/>
      <c r="F37" s="164"/>
      <c r="G37" s="163"/>
      <c r="H37" s="163"/>
      <c r="I37" s="163"/>
      <c r="J37" s="163"/>
      <c r="K37" s="163"/>
      <c r="L37" s="174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95"/>
      <c r="B38" s="170"/>
      <c r="C38" s="161"/>
      <c r="D38" s="162"/>
      <c r="E38" s="162"/>
      <c r="F38" s="164"/>
      <c r="G38" s="163"/>
      <c r="H38" s="163"/>
      <c r="I38" s="163"/>
      <c r="J38" s="163"/>
      <c r="K38" s="163"/>
      <c r="L38" s="174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95"/>
      <c r="B39" s="170"/>
      <c r="C39" s="16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95"/>
      <c r="B40" s="170"/>
      <c r="C40" s="16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480.9+5.234+5.3+0.5+20.6+36.7</f>
        <v>549.23400000000004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95"/>
      <c r="B41" s="170"/>
      <c r="C41" s="16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95"/>
      <c r="B42" s="170"/>
      <c r="C42" s="165"/>
      <c r="D42" s="160" t="s">
        <v>28</v>
      </c>
      <c r="E42" s="160"/>
      <c r="F42" s="160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735.53400000000011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0.1532361241768582</v>
      </c>
    </row>
    <row r="43" spans="1:20" ht="45" x14ac:dyDescent="0.25">
      <c r="A43" s="195"/>
      <c r="B43" s="170"/>
      <c r="C43" s="161" t="s">
        <v>32</v>
      </c>
      <c r="D43" s="162" t="s">
        <v>362</v>
      </c>
      <c r="E43" s="162"/>
      <c r="F43" s="164" t="s">
        <v>27</v>
      </c>
      <c r="G43" s="163"/>
      <c r="H43" s="163"/>
      <c r="I43" s="163"/>
      <c r="J43" s="163"/>
      <c r="K43" s="163"/>
      <c r="L43" s="174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95"/>
      <c r="B44" s="170"/>
      <c r="C44" s="161"/>
      <c r="D44" s="162"/>
      <c r="E44" s="162"/>
      <c r="F44" s="164"/>
      <c r="G44" s="163"/>
      <c r="H44" s="163"/>
      <c r="I44" s="163"/>
      <c r="J44" s="163"/>
      <c r="K44" s="163"/>
      <c r="L44" s="174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95"/>
      <c r="B45" s="170"/>
      <c r="C45" s="161"/>
      <c r="D45" s="162"/>
      <c r="E45" s="162"/>
      <c r="F45" s="164"/>
      <c r="G45" s="163"/>
      <c r="H45" s="163"/>
      <c r="I45" s="163"/>
      <c r="J45" s="163"/>
      <c r="K45" s="163"/>
      <c r="L45" s="174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95"/>
      <c r="B46" s="170"/>
      <c r="C46" s="161"/>
      <c r="D46" s="162"/>
      <c r="E46" s="162"/>
      <c r="F46" s="164"/>
      <c r="G46" s="163"/>
      <c r="H46" s="163"/>
      <c r="I46" s="163"/>
      <c r="J46" s="163"/>
      <c r="K46" s="163"/>
      <c r="L46" s="174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95"/>
      <c r="B47" s="170"/>
      <c r="C47" s="161"/>
      <c r="D47" s="162"/>
      <c r="E47" s="162"/>
      <c r="F47" s="164"/>
      <c r="G47" s="163"/>
      <c r="H47" s="163"/>
      <c r="I47" s="163"/>
      <c r="J47" s="163"/>
      <c r="K47" s="163"/>
      <c r="L47" s="174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95"/>
      <c r="B48" s="170"/>
      <c r="C48" s="161"/>
      <c r="D48" s="162"/>
      <c r="E48" s="162"/>
      <c r="F48" s="164"/>
      <c r="G48" s="163"/>
      <c r="H48" s="163"/>
      <c r="I48" s="163"/>
      <c r="J48" s="163"/>
      <c r="K48" s="163"/>
      <c r="L48" s="174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95"/>
      <c r="B49" s="170"/>
      <c r="C49" s="16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f>350.8-7</f>
        <v>343.8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95"/>
      <c r="B50" s="170"/>
      <c r="C50" s="16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1872+19.68-3.2+2.7+75.8+94.3</f>
        <v>2061.2800000000002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95"/>
      <c r="B51" s="170"/>
      <c r="C51" s="16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77+4.3+36</f>
        <v>117.3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95"/>
      <c r="B52" s="170"/>
      <c r="C52" s="165"/>
      <c r="D52" s="160" t="s">
        <v>28</v>
      </c>
      <c r="E52" s="160"/>
      <c r="F52" s="160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2522.3800000000006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0.2052771911046552</v>
      </c>
    </row>
    <row r="53" spans="1:20" ht="30" x14ac:dyDescent="0.25">
      <c r="A53" s="195"/>
      <c r="B53" s="170"/>
      <c r="C53" s="161" t="s">
        <v>33</v>
      </c>
      <c r="D53" s="162" t="s">
        <v>363</v>
      </c>
      <c r="E53" s="162"/>
      <c r="F53" s="164" t="s">
        <v>27</v>
      </c>
      <c r="G53" s="163"/>
      <c r="H53" s="163"/>
      <c r="I53" s="163"/>
      <c r="J53" s="163"/>
      <c r="K53" s="163"/>
      <c r="L53" s="174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95"/>
      <c r="B54" s="170"/>
      <c r="C54" s="161"/>
      <c r="D54" s="162"/>
      <c r="E54" s="162"/>
      <c r="F54" s="164"/>
      <c r="G54" s="163"/>
      <c r="H54" s="163"/>
      <c r="I54" s="163"/>
      <c r="J54" s="163"/>
      <c r="K54" s="163"/>
      <c r="L54" s="174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95"/>
      <c r="B55" s="170"/>
      <c r="C55" s="161"/>
      <c r="D55" s="162"/>
      <c r="E55" s="162"/>
      <c r="F55" s="164"/>
      <c r="G55" s="163"/>
      <c r="H55" s="163"/>
      <c r="I55" s="163"/>
      <c r="J55" s="163"/>
      <c r="K55" s="163"/>
      <c r="L55" s="174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95"/>
      <c r="B56" s="170"/>
      <c r="C56" s="161"/>
      <c r="D56" s="162"/>
      <c r="E56" s="162"/>
      <c r="F56" s="164"/>
      <c r="G56" s="163"/>
      <c r="H56" s="163"/>
      <c r="I56" s="163"/>
      <c r="J56" s="163"/>
      <c r="K56" s="163"/>
      <c r="L56" s="174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95"/>
      <c r="B57" s="170"/>
      <c r="C57" s="161"/>
      <c r="D57" s="162"/>
      <c r="E57" s="162"/>
      <c r="F57" s="164"/>
      <c r="G57" s="163"/>
      <c r="H57" s="163"/>
      <c r="I57" s="163"/>
      <c r="J57" s="163"/>
      <c r="K57" s="163"/>
      <c r="L57" s="174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95"/>
      <c r="B58" s="170"/>
      <c r="C58" s="161"/>
      <c r="D58" s="162"/>
      <c r="E58" s="162"/>
      <c r="F58" s="164"/>
      <c r="G58" s="163"/>
      <c r="H58" s="163"/>
      <c r="I58" s="163"/>
      <c r="J58" s="163"/>
      <c r="K58" s="163"/>
      <c r="L58" s="174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95"/>
      <c r="B59" s="170"/>
      <c r="C59" s="16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f>35.6-4</f>
        <v>31.6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95"/>
      <c r="B60" s="170"/>
      <c r="C60" s="16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780.2+789.1+31.306+5+11+6.7</f>
        <v>1623.3060000000003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95"/>
      <c r="B61" s="170"/>
      <c r="C61" s="16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95"/>
      <c r="B62" s="170"/>
      <c r="C62" s="165"/>
      <c r="D62" s="160" t="s">
        <v>28</v>
      </c>
      <c r="E62" s="160"/>
      <c r="F62" s="160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1681.7060000000001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9.6970345312534539E-2</v>
      </c>
    </row>
    <row r="63" spans="1:20" ht="45" x14ac:dyDescent="0.25">
      <c r="A63" s="195"/>
      <c r="B63" s="170"/>
      <c r="C63" s="161" t="s">
        <v>34</v>
      </c>
      <c r="D63" s="162" t="s">
        <v>364</v>
      </c>
      <c r="E63" s="162"/>
      <c r="F63" s="164" t="s">
        <v>27</v>
      </c>
      <c r="G63" s="163"/>
      <c r="H63" s="163"/>
      <c r="I63" s="163"/>
      <c r="J63" s="163"/>
      <c r="K63" s="163"/>
      <c r="L63" s="174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95"/>
      <c r="B64" s="170"/>
      <c r="C64" s="161"/>
      <c r="D64" s="162"/>
      <c r="E64" s="162"/>
      <c r="F64" s="164"/>
      <c r="G64" s="163"/>
      <c r="H64" s="163"/>
      <c r="I64" s="163"/>
      <c r="J64" s="163"/>
      <c r="K64" s="163"/>
      <c r="L64" s="174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95"/>
      <c r="B65" s="170"/>
      <c r="C65" s="161"/>
      <c r="D65" s="162"/>
      <c r="E65" s="162"/>
      <c r="F65" s="164"/>
      <c r="G65" s="163"/>
      <c r="H65" s="163"/>
      <c r="I65" s="163"/>
      <c r="J65" s="163"/>
      <c r="K65" s="163"/>
      <c r="L65" s="174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95"/>
      <c r="B66" s="170"/>
      <c r="C66" s="161"/>
      <c r="D66" s="162"/>
      <c r="E66" s="162"/>
      <c r="F66" s="164"/>
      <c r="G66" s="163"/>
      <c r="H66" s="163"/>
      <c r="I66" s="163"/>
      <c r="J66" s="163"/>
      <c r="K66" s="163"/>
      <c r="L66" s="174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95"/>
      <c r="B67" s="170"/>
      <c r="C67" s="161"/>
      <c r="D67" s="162"/>
      <c r="E67" s="162"/>
      <c r="F67" s="164"/>
      <c r="G67" s="163"/>
      <c r="H67" s="163"/>
      <c r="I67" s="163"/>
      <c r="J67" s="163"/>
      <c r="K67" s="163"/>
      <c r="L67" s="174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95"/>
      <c r="B68" s="170"/>
      <c r="C68" s="161"/>
      <c r="D68" s="162"/>
      <c r="E68" s="162"/>
      <c r="F68" s="164"/>
      <c r="G68" s="163"/>
      <c r="H68" s="163"/>
      <c r="I68" s="163"/>
      <c r="J68" s="163"/>
      <c r="K68" s="163"/>
      <c r="L68" s="174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95"/>
      <c r="B69" s="170"/>
      <c r="C69" s="16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435+50-10</f>
        <v>475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95"/>
      <c r="B70" s="170"/>
      <c r="C70" s="16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1908.9+18.753+5.9+2.7+87+89.1</f>
        <v>2112.3530000000001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95"/>
      <c r="B71" s="170"/>
      <c r="C71" s="16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95"/>
      <c r="B72" s="170"/>
      <c r="C72" s="165"/>
      <c r="D72" s="160" t="s">
        <v>28</v>
      </c>
      <c r="E72" s="160"/>
      <c r="F72" s="160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2638.0529999999999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0.26231268455210088</v>
      </c>
    </row>
    <row r="73" spans="1:22" ht="45" x14ac:dyDescent="0.25">
      <c r="A73" s="195"/>
      <c r="B73" s="170"/>
      <c r="C73" s="161" t="s">
        <v>35</v>
      </c>
      <c r="D73" s="162" t="s">
        <v>365</v>
      </c>
      <c r="E73" s="162"/>
      <c r="F73" s="164" t="s">
        <v>27</v>
      </c>
      <c r="G73" s="163"/>
      <c r="H73" s="163"/>
      <c r="I73" s="163"/>
      <c r="J73" s="163"/>
      <c r="K73" s="163"/>
      <c r="L73" s="174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95"/>
      <c r="B74" s="170"/>
      <c r="C74" s="161"/>
      <c r="D74" s="162"/>
      <c r="E74" s="162"/>
      <c r="F74" s="164"/>
      <c r="G74" s="163"/>
      <c r="H74" s="163"/>
      <c r="I74" s="163"/>
      <c r="J74" s="163"/>
      <c r="K74" s="163"/>
      <c r="L74" s="174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95"/>
      <c r="B75" s="170"/>
      <c r="C75" s="161"/>
      <c r="D75" s="162"/>
      <c r="E75" s="162"/>
      <c r="F75" s="164"/>
      <c r="G75" s="163"/>
      <c r="H75" s="163"/>
      <c r="I75" s="163"/>
      <c r="J75" s="163"/>
      <c r="K75" s="163"/>
      <c r="L75" s="174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95"/>
      <c r="B76" s="170"/>
      <c r="C76" s="161"/>
      <c r="D76" s="162"/>
      <c r="E76" s="162"/>
      <c r="F76" s="164"/>
      <c r="G76" s="163"/>
      <c r="H76" s="163"/>
      <c r="I76" s="163"/>
      <c r="J76" s="163"/>
      <c r="K76" s="163"/>
      <c r="L76" s="174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95"/>
      <c r="B77" s="170"/>
      <c r="C77" s="161"/>
      <c r="D77" s="162"/>
      <c r="E77" s="162"/>
      <c r="F77" s="164"/>
      <c r="G77" s="163"/>
      <c r="H77" s="163"/>
      <c r="I77" s="163"/>
      <c r="J77" s="163"/>
      <c r="K77" s="163"/>
      <c r="L77" s="174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95"/>
      <c r="B78" s="170"/>
      <c r="C78" s="161"/>
      <c r="D78" s="162"/>
      <c r="E78" s="162"/>
      <c r="F78" s="164"/>
      <c r="G78" s="163"/>
      <c r="H78" s="163"/>
      <c r="I78" s="163"/>
      <c r="J78" s="163"/>
      <c r="K78" s="163"/>
      <c r="L78" s="174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95"/>
      <c r="B79" s="170"/>
      <c r="C79" s="16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f>672.4-1.5</f>
        <v>670.9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95"/>
      <c r="B80" s="170"/>
      <c r="C80" s="16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1095.8+4.287+5.5+0.7+33.4+1.6+45.3</f>
        <v>1186.587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95"/>
      <c r="B81" s="170"/>
      <c r="C81" s="16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95"/>
      <c r="B82" s="170"/>
      <c r="C82" s="165"/>
      <c r="D82" s="160" t="s">
        <v>28</v>
      </c>
      <c r="E82" s="160"/>
      <c r="F82" s="160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1900.287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0.10438076552248804</v>
      </c>
    </row>
    <row r="83" spans="1:20" ht="30" x14ac:dyDescent="0.25">
      <c r="A83" s="195"/>
      <c r="B83" s="170"/>
      <c r="C83" s="161" t="s">
        <v>36</v>
      </c>
      <c r="D83" s="175" t="s">
        <v>384</v>
      </c>
      <c r="E83" s="175"/>
      <c r="F83" s="164" t="s">
        <v>27</v>
      </c>
      <c r="G83" s="163"/>
      <c r="H83" s="163"/>
      <c r="I83" s="163"/>
      <c r="J83" s="163"/>
      <c r="K83" s="163"/>
      <c r="L83" s="174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95"/>
      <c r="B84" s="170"/>
      <c r="C84" s="161"/>
      <c r="D84" s="175"/>
      <c r="E84" s="175"/>
      <c r="F84" s="164"/>
      <c r="G84" s="163"/>
      <c r="H84" s="163"/>
      <c r="I84" s="163"/>
      <c r="J84" s="163"/>
      <c r="K84" s="163"/>
      <c r="L84" s="174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95"/>
      <c r="B85" s="170"/>
      <c r="C85" s="161"/>
      <c r="D85" s="175"/>
      <c r="E85" s="175"/>
      <c r="F85" s="164"/>
      <c r="G85" s="163"/>
      <c r="H85" s="163"/>
      <c r="I85" s="163"/>
      <c r="J85" s="163"/>
      <c r="K85" s="163"/>
      <c r="L85" s="174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95"/>
      <c r="B86" s="170"/>
      <c r="C86" s="161"/>
      <c r="D86" s="175"/>
      <c r="E86" s="175"/>
      <c r="F86" s="164"/>
      <c r="G86" s="163"/>
      <c r="H86" s="163"/>
      <c r="I86" s="163"/>
      <c r="J86" s="163"/>
      <c r="K86" s="163"/>
      <c r="L86" s="174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95"/>
      <c r="B87" s="170"/>
      <c r="C87" s="161"/>
      <c r="D87" s="175"/>
      <c r="E87" s="175"/>
      <c r="F87" s="164"/>
      <c r="G87" s="163"/>
      <c r="H87" s="163"/>
      <c r="I87" s="163"/>
      <c r="J87" s="163"/>
      <c r="K87" s="163"/>
      <c r="L87" s="174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95"/>
      <c r="B88" s="170"/>
      <c r="C88" s="161"/>
      <c r="D88" s="175"/>
      <c r="E88" s="175"/>
      <c r="F88" s="164"/>
      <c r="G88" s="163"/>
      <c r="H88" s="163"/>
      <c r="I88" s="163"/>
      <c r="J88" s="163"/>
      <c r="K88" s="163"/>
      <c r="L88" s="174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95"/>
      <c r="B89" s="170"/>
      <c r="C89" s="16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580.8+18+325.1-16.4</f>
        <v>907.5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95"/>
      <c r="B90" s="170"/>
      <c r="C90" s="16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868.2+5.408+5.5+1.1+1.9+524.251+71.2+3.4+177.3</f>
        <v>1658.259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95"/>
      <c r="B91" s="170"/>
      <c r="C91" s="16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61.9+7+4+13.7+8</f>
        <v>94.600000000000009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95"/>
      <c r="B92" s="170"/>
      <c r="C92" s="165"/>
      <c r="D92" s="160" t="s">
        <v>28</v>
      </c>
      <c r="E92" s="160"/>
      <c r="F92" s="160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2660.3589999999999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0.93562725140914305</v>
      </c>
    </row>
    <row r="93" spans="1:20" ht="30" x14ac:dyDescent="0.25">
      <c r="A93" s="195"/>
      <c r="B93" s="170"/>
      <c r="C93" s="161" t="s">
        <v>92</v>
      </c>
      <c r="D93" s="162" t="s">
        <v>44</v>
      </c>
      <c r="E93" s="162"/>
      <c r="F93" s="164" t="s">
        <v>27</v>
      </c>
      <c r="G93" s="163"/>
      <c r="H93" s="163"/>
      <c r="I93" s="163"/>
      <c r="J93" s="163"/>
      <c r="K93" s="163"/>
      <c r="L93" s="174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95"/>
      <c r="B94" s="170"/>
      <c r="C94" s="161"/>
      <c r="D94" s="162"/>
      <c r="E94" s="162"/>
      <c r="F94" s="164"/>
      <c r="G94" s="163"/>
      <c r="H94" s="163"/>
      <c r="I94" s="163"/>
      <c r="J94" s="163"/>
      <c r="K94" s="163"/>
      <c r="L94" s="174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95"/>
      <c r="B95" s="170"/>
      <c r="C95" s="161"/>
      <c r="D95" s="162"/>
      <c r="E95" s="162"/>
      <c r="F95" s="164"/>
      <c r="G95" s="163"/>
      <c r="H95" s="163"/>
      <c r="I95" s="163"/>
      <c r="J95" s="163"/>
      <c r="K95" s="163"/>
      <c r="L95" s="174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95"/>
      <c r="B96" s="170"/>
      <c r="C96" s="161"/>
      <c r="D96" s="162"/>
      <c r="E96" s="162"/>
      <c r="F96" s="164"/>
      <c r="G96" s="163"/>
      <c r="H96" s="163"/>
      <c r="I96" s="163"/>
      <c r="J96" s="163"/>
      <c r="K96" s="163"/>
      <c r="L96" s="174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95"/>
      <c r="B97" s="170"/>
      <c r="C97" s="161"/>
      <c r="D97" s="162"/>
      <c r="E97" s="162"/>
      <c r="F97" s="164"/>
      <c r="G97" s="163"/>
      <c r="H97" s="163"/>
      <c r="I97" s="163"/>
      <c r="J97" s="163"/>
      <c r="K97" s="163"/>
      <c r="L97" s="174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95"/>
      <c r="B98" s="170"/>
      <c r="C98" s="161"/>
      <c r="D98" s="162"/>
      <c r="E98" s="162"/>
      <c r="F98" s="164"/>
      <c r="G98" s="163"/>
      <c r="H98" s="163"/>
      <c r="I98" s="163"/>
      <c r="J98" s="163"/>
      <c r="K98" s="163"/>
      <c r="L98" s="174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95"/>
      <c r="B99" s="170"/>
      <c r="C99" s="16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95"/>
      <c r="B100" s="170"/>
      <c r="C100" s="16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95"/>
      <c r="B101" s="170"/>
      <c r="C101" s="16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95"/>
      <c r="B102" s="170"/>
      <c r="C102" s="165"/>
      <c r="D102" s="160" t="s">
        <v>28</v>
      </c>
      <c r="E102" s="160"/>
      <c r="F102" s="160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95"/>
      <c r="B103" s="170"/>
      <c r="C103" s="161" t="s">
        <v>125</v>
      </c>
      <c r="D103" s="162" t="s">
        <v>45</v>
      </c>
      <c r="E103" s="162"/>
      <c r="F103" s="164" t="s">
        <v>27</v>
      </c>
      <c r="G103" s="163"/>
      <c r="H103" s="163"/>
      <c r="I103" s="163"/>
      <c r="J103" s="163"/>
      <c r="K103" s="163"/>
      <c r="L103" s="174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95"/>
      <c r="B104" s="170"/>
      <c r="C104" s="161"/>
      <c r="D104" s="162"/>
      <c r="E104" s="162"/>
      <c r="F104" s="164"/>
      <c r="G104" s="163"/>
      <c r="H104" s="163"/>
      <c r="I104" s="163"/>
      <c r="J104" s="163"/>
      <c r="K104" s="163"/>
      <c r="L104" s="174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95"/>
      <c r="B105" s="170"/>
      <c r="C105" s="161"/>
      <c r="D105" s="162"/>
      <c r="E105" s="162"/>
      <c r="F105" s="164"/>
      <c r="G105" s="163"/>
      <c r="H105" s="163"/>
      <c r="I105" s="163"/>
      <c r="J105" s="163"/>
      <c r="K105" s="163"/>
      <c r="L105" s="174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95"/>
      <c r="B106" s="170"/>
      <c r="C106" s="161"/>
      <c r="D106" s="162"/>
      <c r="E106" s="162"/>
      <c r="F106" s="164"/>
      <c r="G106" s="163"/>
      <c r="H106" s="163"/>
      <c r="I106" s="163"/>
      <c r="J106" s="163"/>
      <c r="K106" s="163"/>
      <c r="L106" s="174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95"/>
      <c r="B107" s="170"/>
      <c r="C107" s="161"/>
      <c r="D107" s="162"/>
      <c r="E107" s="162"/>
      <c r="F107" s="164"/>
      <c r="G107" s="163"/>
      <c r="H107" s="163"/>
      <c r="I107" s="163"/>
      <c r="J107" s="163"/>
      <c r="K107" s="163"/>
      <c r="L107" s="174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95"/>
      <c r="B108" s="170"/>
      <c r="C108" s="161"/>
      <c r="D108" s="162"/>
      <c r="E108" s="162"/>
      <c r="F108" s="164"/>
      <c r="G108" s="163"/>
      <c r="H108" s="163"/>
      <c r="I108" s="163"/>
      <c r="J108" s="163"/>
      <c r="K108" s="163"/>
      <c r="L108" s="174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95"/>
      <c r="B109" s="170"/>
      <c r="C109" s="16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444.6+21.3-28.3</f>
        <v>437.6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95"/>
      <c r="B110" s="170"/>
      <c r="C110" s="16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1705.2+22.964+5.9+5.4+2.7+57+69.4</f>
        <v>1868.5640000000003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95"/>
      <c r="B111" s="170"/>
      <c r="C111" s="16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f>7-0.5</f>
        <v>6.5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95"/>
      <c r="B112" s="170"/>
      <c r="C112" s="165"/>
      <c r="D112" s="160" t="s">
        <v>28</v>
      </c>
      <c r="E112" s="160"/>
      <c r="F112" s="160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2312.6640000000002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0.14876565501325531</v>
      </c>
    </row>
    <row r="113" spans="1:24" ht="30" x14ac:dyDescent="0.25">
      <c r="A113" s="195"/>
      <c r="B113" s="170"/>
      <c r="C113" s="161" t="s">
        <v>126</v>
      </c>
      <c r="D113" s="162" t="s">
        <v>366</v>
      </c>
      <c r="E113" s="162"/>
      <c r="F113" s="164" t="s">
        <v>27</v>
      </c>
      <c r="G113" s="163"/>
      <c r="H113" s="163"/>
      <c r="I113" s="163"/>
      <c r="J113" s="163"/>
      <c r="K113" s="163"/>
      <c r="L113" s="174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95"/>
      <c r="B114" s="170"/>
      <c r="C114" s="161"/>
      <c r="D114" s="162"/>
      <c r="E114" s="162"/>
      <c r="F114" s="164"/>
      <c r="G114" s="163"/>
      <c r="H114" s="163"/>
      <c r="I114" s="163"/>
      <c r="J114" s="163"/>
      <c r="K114" s="163"/>
      <c r="L114" s="174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95"/>
      <c r="B115" s="170"/>
      <c r="C115" s="161"/>
      <c r="D115" s="162"/>
      <c r="E115" s="162"/>
      <c r="F115" s="164"/>
      <c r="G115" s="163"/>
      <c r="H115" s="163"/>
      <c r="I115" s="163"/>
      <c r="J115" s="163"/>
      <c r="K115" s="163"/>
      <c r="L115" s="174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95"/>
      <c r="B116" s="170"/>
      <c r="C116" s="161"/>
      <c r="D116" s="162"/>
      <c r="E116" s="162"/>
      <c r="F116" s="164"/>
      <c r="G116" s="163"/>
      <c r="H116" s="163"/>
      <c r="I116" s="163"/>
      <c r="J116" s="163"/>
      <c r="K116" s="163"/>
      <c r="L116" s="174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95"/>
      <c r="B117" s="170"/>
      <c r="C117" s="161"/>
      <c r="D117" s="162"/>
      <c r="E117" s="162"/>
      <c r="F117" s="164"/>
      <c r="G117" s="163"/>
      <c r="H117" s="163"/>
      <c r="I117" s="163"/>
      <c r="J117" s="163"/>
      <c r="K117" s="163"/>
      <c r="L117" s="174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95"/>
      <c r="B118" s="170"/>
      <c r="C118" s="161"/>
      <c r="D118" s="162"/>
      <c r="E118" s="162"/>
      <c r="F118" s="164"/>
      <c r="G118" s="163"/>
      <c r="H118" s="163"/>
      <c r="I118" s="163"/>
      <c r="J118" s="163"/>
      <c r="K118" s="163"/>
      <c r="L118" s="174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95"/>
      <c r="B119" s="170"/>
      <c r="C119" s="16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95"/>
      <c r="B120" s="170"/>
      <c r="C120" s="16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95"/>
      <c r="B121" s="170"/>
      <c r="C121" s="16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95"/>
      <c r="B122" s="170"/>
      <c r="C122" s="165"/>
      <c r="D122" s="160" t="s">
        <v>28</v>
      </c>
      <c r="E122" s="160"/>
      <c r="F122" s="160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95"/>
      <c r="B123" s="170"/>
      <c r="C123" s="171">
        <v>11</v>
      </c>
      <c r="D123" s="162" t="s">
        <v>367</v>
      </c>
      <c r="E123" s="162"/>
      <c r="F123" s="164" t="s">
        <v>27</v>
      </c>
      <c r="G123" s="163"/>
      <c r="H123" s="163"/>
      <c r="I123" s="163"/>
      <c r="J123" s="163"/>
      <c r="K123" s="163"/>
      <c r="L123" s="174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95"/>
      <c r="B124" s="170"/>
      <c r="C124" s="171"/>
      <c r="D124" s="162"/>
      <c r="E124" s="162"/>
      <c r="F124" s="164"/>
      <c r="G124" s="163"/>
      <c r="H124" s="163"/>
      <c r="I124" s="163"/>
      <c r="J124" s="163"/>
      <c r="K124" s="163"/>
      <c r="L124" s="174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73"/>
      <c r="U124" s="173"/>
      <c r="V124" s="173"/>
      <c r="W124" s="10"/>
      <c r="X124" s="10"/>
    </row>
    <row r="125" spans="1:24" ht="45" x14ac:dyDescent="0.25">
      <c r="A125" s="195"/>
      <c r="B125" s="170"/>
      <c r="C125" s="171"/>
      <c r="D125" s="162"/>
      <c r="E125" s="162"/>
      <c r="F125" s="164"/>
      <c r="G125" s="163"/>
      <c r="H125" s="163"/>
      <c r="I125" s="163"/>
      <c r="J125" s="163"/>
      <c r="K125" s="163"/>
      <c r="L125" s="174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95"/>
      <c r="B126" s="170"/>
      <c r="C126" s="171"/>
      <c r="D126" s="162"/>
      <c r="E126" s="162"/>
      <c r="F126" s="164"/>
      <c r="G126" s="163"/>
      <c r="H126" s="163"/>
      <c r="I126" s="163"/>
      <c r="J126" s="163"/>
      <c r="K126" s="163"/>
      <c r="L126" s="174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95"/>
      <c r="B127" s="170"/>
      <c r="C127" s="171"/>
      <c r="D127" s="162"/>
      <c r="E127" s="162"/>
      <c r="F127" s="164"/>
      <c r="G127" s="163"/>
      <c r="H127" s="163"/>
      <c r="I127" s="163"/>
      <c r="J127" s="163"/>
      <c r="K127" s="163"/>
      <c r="L127" s="174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95"/>
      <c r="B128" s="170"/>
      <c r="C128" s="171"/>
      <c r="D128" s="162"/>
      <c r="E128" s="162"/>
      <c r="F128" s="164"/>
      <c r="G128" s="163"/>
      <c r="H128" s="163"/>
      <c r="I128" s="163"/>
      <c r="J128" s="163"/>
      <c r="K128" s="163"/>
      <c r="L128" s="174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95"/>
      <c r="B129" s="170"/>
      <c r="C129" s="16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95"/>
      <c r="B130" s="170"/>
      <c r="C130" s="16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f>14+0.2</f>
        <v>14.2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95"/>
      <c r="B131" s="170"/>
      <c r="C131" s="16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95"/>
      <c r="B132" s="170"/>
      <c r="C132" s="165"/>
      <c r="D132" s="160" t="s">
        <v>28</v>
      </c>
      <c r="E132" s="160"/>
      <c r="F132" s="160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515.9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0.11065662002152847</v>
      </c>
    </row>
    <row r="133" spans="1:24" ht="30" x14ac:dyDescent="0.25">
      <c r="A133" s="195"/>
      <c r="B133" s="170"/>
      <c r="C133" s="161" t="s">
        <v>145</v>
      </c>
      <c r="D133" s="162" t="s">
        <v>368</v>
      </c>
      <c r="E133" s="162"/>
      <c r="F133" s="164" t="s">
        <v>27</v>
      </c>
      <c r="G133" s="163"/>
      <c r="H133" s="163"/>
      <c r="I133" s="163"/>
      <c r="J133" s="163"/>
      <c r="K133" s="163"/>
      <c r="L133" s="174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95"/>
      <c r="B134" s="170"/>
      <c r="C134" s="161"/>
      <c r="D134" s="162"/>
      <c r="E134" s="162"/>
      <c r="F134" s="164"/>
      <c r="G134" s="163"/>
      <c r="H134" s="163"/>
      <c r="I134" s="163"/>
      <c r="J134" s="163"/>
      <c r="K134" s="163"/>
      <c r="L134" s="174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95"/>
      <c r="B135" s="170"/>
      <c r="C135" s="161"/>
      <c r="D135" s="162"/>
      <c r="E135" s="162"/>
      <c r="F135" s="164"/>
      <c r="G135" s="163"/>
      <c r="H135" s="163"/>
      <c r="I135" s="163"/>
      <c r="J135" s="163"/>
      <c r="K135" s="163"/>
      <c r="L135" s="174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95"/>
      <c r="B136" s="170"/>
      <c r="C136" s="161"/>
      <c r="D136" s="162"/>
      <c r="E136" s="162"/>
      <c r="F136" s="164"/>
      <c r="G136" s="163"/>
      <c r="H136" s="163"/>
      <c r="I136" s="163"/>
      <c r="J136" s="163"/>
      <c r="K136" s="163"/>
      <c r="L136" s="174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95"/>
      <c r="B137" s="170"/>
      <c r="C137" s="161"/>
      <c r="D137" s="162"/>
      <c r="E137" s="162"/>
      <c r="F137" s="164"/>
      <c r="G137" s="163"/>
      <c r="H137" s="163"/>
      <c r="I137" s="163"/>
      <c r="J137" s="163"/>
      <c r="K137" s="163"/>
      <c r="L137" s="174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95"/>
      <c r="B138" s="170"/>
      <c r="C138" s="161"/>
      <c r="D138" s="162"/>
      <c r="E138" s="162"/>
      <c r="F138" s="164"/>
      <c r="G138" s="163"/>
      <c r="H138" s="163"/>
      <c r="I138" s="163"/>
      <c r="J138" s="163"/>
      <c r="K138" s="163"/>
      <c r="L138" s="174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95"/>
      <c r="B139" s="170"/>
      <c r="C139" s="16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f>1527.6+9.6</f>
        <v>1537.1999999999998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95"/>
      <c r="B140" s="170"/>
      <c r="C140" s="16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40.1+13.6+6.5</f>
        <v>60.2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95"/>
      <c r="B141" s="170"/>
      <c r="C141" s="16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f>86+7.2</f>
        <v>93.2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95"/>
      <c r="B142" s="170"/>
      <c r="C142" s="165"/>
      <c r="D142" s="160" t="s">
        <v>28</v>
      </c>
      <c r="E142" s="160"/>
      <c r="F142" s="160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1690.6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0.13868121506028144</v>
      </c>
    </row>
    <row r="143" spans="1:24" x14ac:dyDescent="0.25">
      <c r="A143" s="195"/>
      <c r="B143" s="170"/>
      <c r="C143" s="161" t="s">
        <v>147</v>
      </c>
      <c r="D143" s="162" t="s">
        <v>369</v>
      </c>
      <c r="E143" s="162"/>
      <c r="F143" s="164" t="s">
        <v>27</v>
      </c>
      <c r="G143" s="163"/>
      <c r="H143" s="163"/>
      <c r="I143" s="163"/>
      <c r="J143" s="163"/>
      <c r="K143" s="163"/>
      <c r="L143" s="174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81"/>
      <c r="U143" s="181"/>
      <c r="V143" s="181"/>
      <c r="W143" s="181"/>
      <c r="X143" s="181"/>
    </row>
    <row r="144" spans="1:24" x14ac:dyDescent="0.25">
      <c r="A144" s="195"/>
      <c r="B144" s="170"/>
      <c r="C144" s="161"/>
      <c r="D144" s="162"/>
      <c r="E144" s="162"/>
      <c r="F144" s="164"/>
      <c r="G144" s="163"/>
      <c r="H144" s="163"/>
      <c r="I144" s="163"/>
      <c r="J144" s="163"/>
      <c r="K144" s="163"/>
      <c r="L144" s="174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95"/>
      <c r="B145" s="170"/>
      <c r="C145" s="161"/>
      <c r="D145" s="162"/>
      <c r="E145" s="162"/>
      <c r="F145" s="164"/>
      <c r="G145" s="163"/>
      <c r="H145" s="163"/>
      <c r="I145" s="163"/>
      <c r="J145" s="163"/>
      <c r="K145" s="163"/>
      <c r="L145" s="174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95"/>
      <c r="B146" s="170"/>
      <c r="C146" s="161"/>
      <c r="D146" s="162"/>
      <c r="E146" s="162"/>
      <c r="F146" s="164"/>
      <c r="G146" s="163"/>
      <c r="H146" s="163"/>
      <c r="I146" s="163"/>
      <c r="J146" s="163"/>
      <c r="K146" s="163"/>
      <c r="L146" s="174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95"/>
      <c r="B147" s="170"/>
      <c r="C147" s="161"/>
      <c r="D147" s="162"/>
      <c r="E147" s="162"/>
      <c r="F147" s="164"/>
      <c r="G147" s="163"/>
      <c r="H147" s="163"/>
      <c r="I147" s="163"/>
      <c r="J147" s="163"/>
      <c r="K147" s="163"/>
      <c r="L147" s="174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95"/>
      <c r="B148" s="170"/>
      <c r="C148" s="16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990.7-65+15.7</f>
        <v>941.40000000000009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95"/>
      <c r="B149" s="170"/>
      <c r="C149" s="16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f>31.7+2.1</f>
        <v>33.799999999999997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95"/>
      <c r="B150" s="170"/>
      <c r="C150" s="16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95"/>
      <c r="B151" s="170"/>
      <c r="C151" s="165"/>
      <c r="D151" s="160" t="s">
        <v>28</v>
      </c>
      <c r="E151" s="160"/>
      <c r="F151" s="160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1469.4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0.14279048063462446</v>
      </c>
    </row>
    <row r="152" spans="1:24" ht="30" x14ac:dyDescent="0.25">
      <c r="A152" s="195"/>
      <c r="B152" s="170"/>
      <c r="C152" s="171">
        <v>14</v>
      </c>
      <c r="D152" s="162" t="s">
        <v>52</v>
      </c>
      <c r="E152" s="162"/>
      <c r="F152" s="164" t="s">
        <v>27</v>
      </c>
      <c r="G152" s="163"/>
      <c r="H152" s="163"/>
      <c r="I152" s="163"/>
      <c r="J152" s="163"/>
      <c r="K152" s="163"/>
      <c r="L152" s="174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73"/>
      <c r="U152" s="173"/>
      <c r="V152" s="173"/>
      <c r="W152" s="173"/>
      <c r="X152" s="173"/>
    </row>
    <row r="153" spans="1:24" ht="30" x14ac:dyDescent="0.25">
      <c r="A153" s="195"/>
      <c r="B153" s="170"/>
      <c r="C153" s="171"/>
      <c r="D153" s="162"/>
      <c r="E153" s="162"/>
      <c r="F153" s="164"/>
      <c r="G153" s="163"/>
      <c r="H153" s="163"/>
      <c r="I153" s="163"/>
      <c r="J153" s="163"/>
      <c r="K153" s="163"/>
      <c r="L153" s="174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73"/>
      <c r="U153" s="173"/>
      <c r="V153" s="173"/>
      <c r="W153" s="9"/>
      <c r="X153" s="9"/>
    </row>
    <row r="154" spans="1:24" ht="30" x14ac:dyDescent="0.25">
      <c r="A154" s="195"/>
      <c r="B154" s="170"/>
      <c r="C154" s="171"/>
      <c r="D154" s="162"/>
      <c r="E154" s="162"/>
      <c r="F154" s="164"/>
      <c r="G154" s="163"/>
      <c r="H154" s="163"/>
      <c r="I154" s="163"/>
      <c r="J154" s="163"/>
      <c r="K154" s="163"/>
      <c r="L154" s="174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95"/>
      <c r="B155" s="170"/>
      <c r="C155" s="171"/>
      <c r="D155" s="162"/>
      <c r="E155" s="162"/>
      <c r="F155" s="164"/>
      <c r="G155" s="163"/>
      <c r="H155" s="163"/>
      <c r="I155" s="163"/>
      <c r="J155" s="163"/>
      <c r="K155" s="163"/>
      <c r="L155" s="174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95"/>
      <c r="B156" s="170"/>
      <c r="C156" s="16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f>473.7-2.8</f>
        <v>470.9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95"/>
      <c r="B157" s="170"/>
      <c r="C157" s="16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436.4+0.998+9.1+3.1+11.9</f>
        <v>461.49799999999999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95"/>
      <c r="B158" s="170"/>
      <c r="C158" s="16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95"/>
      <c r="B159" s="170"/>
      <c r="C159" s="165"/>
      <c r="D159" s="160" t="s">
        <v>28</v>
      </c>
      <c r="E159" s="160"/>
      <c r="F159" s="160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1007.7979999999999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0.17917588569997767</v>
      </c>
    </row>
    <row r="160" spans="1:24" ht="30" x14ac:dyDescent="0.25">
      <c r="A160" s="195"/>
      <c r="B160" s="170"/>
      <c r="C160" s="161" t="s">
        <v>154</v>
      </c>
      <c r="D160" s="162" t="s">
        <v>57</v>
      </c>
      <c r="E160" s="162"/>
      <c r="F160" s="164" t="s">
        <v>27</v>
      </c>
      <c r="G160" s="163"/>
      <c r="H160" s="163"/>
      <c r="I160" s="163"/>
      <c r="J160" s="163"/>
      <c r="K160" s="163"/>
      <c r="L160" s="174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73"/>
      <c r="U160" s="173"/>
      <c r="V160" s="173"/>
      <c r="W160" s="173"/>
      <c r="X160" s="173"/>
    </row>
    <row r="161" spans="1:24" ht="30" x14ac:dyDescent="0.25">
      <c r="A161" s="195"/>
      <c r="B161" s="170"/>
      <c r="C161" s="161"/>
      <c r="D161" s="162"/>
      <c r="E161" s="162"/>
      <c r="F161" s="164"/>
      <c r="G161" s="163"/>
      <c r="H161" s="163"/>
      <c r="I161" s="163"/>
      <c r="J161" s="163"/>
      <c r="K161" s="163"/>
      <c r="L161" s="174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73"/>
      <c r="U161" s="173"/>
      <c r="V161" s="173"/>
      <c r="W161" s="9"/>
      <c r="X161" s="9"/>
    </row>
    <row r="162" spans="1:24" ht="30" x14ac:dyDescent="0.25">
      <c r="A162" s="195"/>
      <c r="B162" s="170"/>
      <c r="C162" s="161"/>
      <c r="D162" s="162"/>
      <c r="E162" s="162"/>
      <c r="F162" s="164"/>
      <c r="G162" s="163"/>
      <c r="H162" s="163"/>
      <c r="I162" s="163"/>
      <c r="J162" s="163"/>
      <c r="K162" s="163"/>
      <c r="L162" s="174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95"/>
      <c r="B163" s="170"/>
      <c r="C163" s="161"/>
      <c r="D163" s="162"/>
      <c r="E163" s="162"/>
      <c r="F163" s="164"/>
      <c r="G163" s="163"/>
      <c r="H163" s="163"/>
      <c r="I163" s="163"/>
      <c r="J163" s="163"/>
      <c r="K163" s="163"/>
      <c r="L163" s="174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95"/>
      <c r="B164" s="170"/>
      <c r="C164" s="16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f>812.3-7</f>
        <v>805.3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95"/>
      <c r="B165" s="170"/>
      <c r="C165" s="16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572.2+13.7+4.8+10.6</f>
        <v>601.30000000000007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95"/>
      <c r="B166" s="170"/>
      <c r="C166" s="16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95"/>
      <c r="B167" s="170"/>
      <c r="C167" s="165"/>
      <c r="D167" s="160" t="s">
        <v>28</v>
      </c>
      <c r="E167" s="160"/>
      <c r="F167" s="160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1508.6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8.2908621060943224E-2</v>
      </c>
    </row>
    <row r="168" spans="1:24" ht="30" x14ac:dyDescent="0.25">
      <c r="A168" s="195"/>
      <c r="B168" s="170"/>
      <c r="C168" s="161" t="s">
        <v>155</v>
      </c>
      <c r="D168" s="162" t="s">
        <v>58</v>
      </c>
      <c r="E168" s="162"/>
      <c r="F168" s="164" t="s">
        <v>27</v>
      </c>
      <c r="G168" s="163"/>
      <c r="H168" s="163"/>
      <c r="I168" s="163"/>
      <c r="J168" s="163"/>
      <c r="K168" s="163"/>
      <c r="L168" s="174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73"/>
      <c r="U168" s="173"/>
      <c r="V168" s="173"/>
      <c r="W168" s="173"/>
      <c r="X168" s="173"/>
    </row>
    <row r="169" spans="1:24" ht="30" x14ac:dyDescent="0.25">
      <c r="A169" s="195"/>
      <c r="B169" s="170"/>
      <c r="C169" s="161"/>
      <c r="D169" s="162"/>
      <c r="E169" s="162"/>
      <c r="F169" s="164"/>
      <c r="G169" s="163"/>
      <c r="H169" s="163"/>
      <c r="I169" s="163"/>
      <c r="J169" s="163"/>
      <c r="K169" s="163"/>
      <c r="L169" s="174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73"/>
      <c r="U169" s="173"/>
      <c r="V169" s="173"/>
      <c r="W169" s="9"/>
      <c r="X169" s="9"/>
    </row>
    <row r="170" spans="1:24" ht="30" x14ac:dyDescent="0.25">
      <c r="A170" s="195"/>
      <c r="B170" s="170"/>
      <c r="C170" s="161"/>
      <c r="D170" s="162"/>
      <c r="E170" s="162"/>
      <c r="F170" s="164"/>
      <c r="G170" s="163"/>
      <c r="H170" s="163"/>
      <c r="I170" s="163"/>
      <c r="J170" s="163"/>
      <c r="K170" s="163"/>
      <c r="L170" s="174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95"/>
      <c r="B171" s="170"/>
      <c r="C171" s="161"/>
      <c r="D171" s="162"/>
      <c r="E171" s="162"/>
      <c r="F171" s="164"/>
      <c r="G171" s="163"/>
      <c r="H171" s="163"/>
      <c r="I171" s="163"/>
      <c r="J171" s="163"/>
      <c r="K171" s="163"/>
      <c r="L171" s="174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95"/>
      <c r="B172" s="170"/>
      <c r="C172" s="16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759.1-6.2-1.4-14</f>
        <v>737.5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95"/>
      <c r="B173" s="170"/>
      <c r="C173" s="16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717.7+3.55+24.1+5.5+33.8</f>
        <v>784.65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95"/>
      <c r="B174" s="170"/>
      <c r="C174" s="16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95"/>
      <c r="B175" s="170"/>
      <c r="C175" s="165"/>
      <c r="D175" s="160" t="s">
        <v>28</v>
      </c>
      <c r="E175" s="160"/>
      <c r="F175" s="160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1641.95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0.24998287121130211</v>
      </c>
    </row>
    <row r="176" spans="1:24" ht="30" x14ac:dyDescent="0.25">
      <c r="A176" s="195"/>
      <c r="B176" s="170"/>
      <c r="C176" s="161" t="s">
        <v>156</v>
      </c>
      <c r="D176" s="162" t="s">
        <v>59</v>
      </c>
      <c r="E176" s="162"/>
      <c r="F176" s="164" t="s">
        <v>27</v>
      </c>
      <c r="G176" s="163"/>
      <c r="H176" s="163"/>
      <c r="I176" s="163"/>
      <c r="J176" s="163"/>
      <c r="K176" s="163"/>
      <c r="L176" s="174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73"/>
      <c r="U176" s="173"/>
      <c r="V176" s="173"/>
      <c r="W176" s="173"/>
      <c r="X176" s="173"/>
    </row>
    <row r="177" spans="1:24" ht="30" x14ac:dyDescent="0.25">
      <c r="A177" s="195"/>
      <c r="B177" s="170"/>
      <c r="C177" s="161"/>
      <c r="D177" s="162"/>
      <c r="E177" s="162"/>
      <c r="F177" s="164"/>
      <c r="G177" s="163"/>
      <c r="H177" s="163"/>
      <c r="I177" s="163"/>
      <c r="J177" s="163"/>
      <c r="K177" s="163"/>
      <c r="L177" s="174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73"/>
      <c r="U177" s="173"/>
      <c r="V177" s="173"/>
      <c r="W177" s="9"/>
      <c r="X177" s="9"/>
    </row>
    <row r="178" spans="1:24" ht="30" x14ac:dyDescent="0.25">
      <c r="A178" s="195"/>
      <c r="B178" s="170"/>
      <c r="C178" s="161"/>
      <c r="D178" s="162"/>
      <c r="E178" s="162"/>
      <c r="F178" s="164"/>
      <c r="G178" s="163"/>
      <c r="H178" s="163"/>
      <c r="I178" s="163"/>
      <c r="J178" s="163"/>
      <c r="K178" s="163"/>
      <c r="L178" s="174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95"/>
      <c r="B179" s="170"/>
      <c r="C179" s="161"/>
      <c r="D179" s="162"/>
      <c r="E179" s="162"/>
      <c r="F179" s="164"/>
      <c r="G179" s="163"/>
      <c r="H179" s="163"/>
      <c r="I179" s="163"/>
      <c r="J179" s="163"/>
      <c r="K179" s="163"/>
      <c r="L179" s="174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95"/>
      <c r="B180" s="170"/>
      <c r="C180" s="16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626.7+23.6-18</f>
        <v>632.30000000000007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95"/>
      <c r="B181" s="170"/>
      <c r="C181" s="16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599.7+1.983+10.1+4.7+27.7</f>
        <v>644.18300000000011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95"/>
      <c r="B182" s="170"/>
      <c r="C182" s="16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95"/>
      <c r="B183" s="170"/>
      <c r="C183" s="165"/>
      <c r="D183" s="160" t="s">
        <v>28</v>
      </c>
      <c r="E183" s="160"/>
      <c r="F183" s="160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1407.6830000000002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0.15371747882189435</v>
      </c>
    </row>
    <row r="184" spans="1:24" ht="30" x14ac:dyDescent="0.25">
      <c r="A184" s="195"/>
      <c r="B184" s="170"/>
      <c r="C184" s="161" t="s">
        <v>157</v>
      </c>
      <c r="D184" s="162" t="s">
        <v>60</v>
      </c>
      <c r="E184" s="162"/>
      <c r="F184" s="164" t="s">
        <v>27</v>
      </c>
      <c r="G184" s="163"/>
      <c r="H184" s="163"/>
      <c r="I184" s="163"/>
      <c r="J184" s="163"/>
      <c r="K184" s="163"/>
      <c r="L184" s="174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73"/>
      <c r="U184" s="173"/>
      <c r="V184" s="173"/>
      <c r="W184" s="173"/>
      <c r="X184" s="173"/>
    </row>
    <row r="185" spans="1:24" ht="30" x14ac:dyDescent="0.25">
      <c r="A185" s="195"/>
      <c r="B185" s="170"/>
      <c r="C185" s="161"/>
      <c r="D185" s="162"/>
      <c r="E185" s="162"/>
      <c r="F185" s="164"/>
      <c r="G185" s="163"/>
      <c r="H185" s="163"/>
      <c r="I185" s="163"/>
      <c r="J185" s="163"/>
      <c r="K185" s="163"/>
      <c r="L185" s="174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73"/>
      <c r="U185" s="173"/>
      <c r="V185" s="173"/>
      <c r="W185" s="9"/>
      <c r="X185" s="9"/>
    </row>
    <row r="186" spans="1:24" ht="30" x14ac:dyDescent="0.25">
      <c r="A186" s="195"/>
      <c r="B186" s="170"/>
      <c r="C186" s="161"/>
      <c r="D186" s="162"/>
      <c r="E186" s="162"/>
      <c r="F186" s="164"/>
      <c r="G186" s="163"/>
      <c r="H186" s="163"/>
      <c r="I186" s="163"/>
      <c r="J186" s="163"/>
      <c r="K186" s="163"/>
      <c r="L186" s="174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95"/>
      <c r="B187" s="170"/>
      <c r="C187" s="161"/>
      <c r="D187" s="162"/>
      <c r="E187" s="162"/>
      <c r="F187" s="164"/>
      <c r="G187" s="163"/>
      <c r="H187" s="163"/>
      <c r="I187" s="163"/>
      <c r="J187" s="163"/>
      <c r="K187" s="163"/>
      <c r="L187" s="174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95"/>
      <c r="B188" s="170"/>
      <c r="C188" s="16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f>606.9-5</f>
        <v>601.9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95"/>
      <c r="B189" s="170"/>
      <c r="C189" s="16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554.1+1.89+16.8+4.6+14.3</f>
        <v>591.68999999999994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95"/>
      <c r="B190" s="170"/>
      <c r="C190" s="16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95"/>
      <c r="B191" s="170"/>
      <c r="C191" s="165"/>
      <c r="D191" s="160" t="s">
        <v>28</v>
      </c>
      <c r="E191" s="160"/>
      <c r="F191" s="160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1297.8899999999999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0.13419205998269726</v>
      </c>
    </row>
    <row r="192" spans="1:24" ht="30" x14ac:dyDescent="0.25">
      <c r="A192" s="195"/>
      <c r="B192" s="170"/>
      <c r="C192" s="161" t="s">
        <v>158</v>
      </c>
      <c r="D192" s="162" t="s">
        <v>61</v>
      </c>
      <c r="E192" s="162"/>
      <c r="F192" s="164" t="s">
        <v>27</v>
      </c>
      <c r="G192" s="163"/>
      <c r="H192" s="163"/>
      <c r="I192" s="163"/>
      <c r="J192" s="163"/>
      <c r="K192" s="163"/>
      <c r="L192" s="174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73"/>
      <c r="U192" s="173"/>
      <c r="V192" s="173"/>
      <c r="W192" s="173"/>
      <c r="X192" s="173"/>
    </row>
    <row r="193" spans="1:24" ht="30" x14ac:dyDescent="0.25">
      <c r="A193" s="195"/>
      <c r="B193" s="170"/>
      <c r="C193" s="161"/>
      <c r="D193" s="162"/>
      <c r="E193" s="162"/>
      <c r="F193" s="164"/>
      <c r="G193" s="163"/>
      <c r="H193" s="163"/>
      <c r="I193" s="163"/>
      <c r="J193" s="163"/>
      <c r="K193" s="163"/>
      <c r="L193" s="174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73"/>
      <c r="U193" s="173"/>
      <c r="V193" s="173"/>
      <c r="W193" s="9"/>
      <c r="X193" s="9"/>
    </row>
    <row r="194" spans="1:24" ht="30" x14ac:dyDescent="0.25">
      <c r="A194" s="195"/>
      <c r="B194" s="170"/>
      <c r="C194" s="161"/>
      <c r="D194" s="162"/>
      <c r="E194" s="162"/>
      <c r="F194" s="164"/>
      <c r="G194" s="163"/>
      <c r="H194" s="163"/>
      <c r="I194" s="163"/>
      <c r="J194" s="163"/>
      <c r="K194" s="163"/>
      <c r="L194" s="174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95"/>
      <c r="B195" s="170"/>
      <c r="C195" s="161"/>
      <c r="D195" s="162"/>
      <c r="E195" s="162"/>
      <c r="F195" s="164"/>
      <c r="G195" s="163"/>
      <c r="H195" s="163"/>
      <c r="I195" s="163"/>
      <c r="J195" s="163"/>
      <c r="K195" s="163"/>
      <c r="L195" s="174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95"/>
      <c r="B196" s="170"/>
      <c r="C196" s="16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1060.9+5-8.4</f>
        <v>1057.5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95"/>
      <c r="B197" s="170"/>
      <c r="C197" s="16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688.5+0.939+35+6.7+24.9</f>
        <v>756.03899999999999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95"/>
      <c r="B198" s="170"/>
      <c r="C198" s="16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95"/>
      <c r="B199" s="170"/>
      <c r="C199" s="165"/>
      <c r="D199" s="160" t="s">
        <v>28</v>
      </c>
      <c r="E199" s="160"/>
      <c r="F199" s="160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1968.3389999999999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0.12549575038424937</v>
      </c>
    </row>
    <row r="200" spans="1:24" x14ac:dyDescent="0.25">
      <c r="A200" s="195"/>
      <c r="B200" s="33" t="s">
        <v>0</v>
      </c>
      <c r="C200" s="192" t="s">
        <v>2</v>
      </c>
      <c r="D200" s="192"/>
      <c r="E200" s="192"/>
      <c r="F200" s="192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30454.134999999998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95"/>
      <c r="B201" s="69" t="s">
        <v>16</v>
      </c>
      <c r="C201" s="193" t="s">
        <v>161</v>
      </c>
      <c r="D201" s="193"/>
      <c r="E201" s="193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95"/>
      <c r="B202" s="194" t="s">
        <v>16</v>
      </c>
      <c r="C202" s="72" t="s">
        <v>0</v>
      </c>
      <c r="D202" s="178" t="s">
        <v>322</v>
      </c>
      <c r="E202" s="178"/>
      <c r="F202" s="84" t="s">
        <v>96</v>
      </c>
      <c r="G202" s="179"/>
      <c r="H202" s="179"/>
      <c r="I202" s="179"/>
      <c r="J202" s="179"/>
      <c r="K202" s="179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95"/>
      <c r="B203" s="194"/>
      <c r="C203" s="167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95"/>
      <c r="B204" s="194"/>
      <c r="C204" s="167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95"/>
      <c r="B205" s="194"/>
      <c r="C205" s="167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95"/>
      <c r="B206" s="194"/>
      <c r="C206" s="167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95"/>
      <c r="B207" s="194"/>
      <c r="C207" s="167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95"/>
      <c r="B208" s="194"/>
      <c r="C208" s="167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95"/>
      <c r="B209" s="194"/>
      <c r="C209" s="167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95"/>
      <c r="B210" s="194"/>
      <c r="C210" s="167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95"/>
      <c r="B211" s="194"/>
      <c r="C211" s="167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95"/>
      <c r="B212" s="194"/>
      <c r="C212" s="167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95"/>
      <c r="B213" s="194"/>
      <c r="C213" s="167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95"/>
      <c r="B214" s="194"/>
      <c r="C214" s="167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95"/>
      <c r="B215" s="194"/>
      <c r="C215" s="167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95"/>
      <c r="B216" s="194"/>
      <c r="C216" s="167"/>
      <c r="D216" s="168" t="s">
        <v>28</v>
      </c>
      <c r="E216" s="168"/>
      <c r="F216" s="168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95"/>
      <c r="B217" s="69" t="s">
        <v>16</v>
      </c>
      <c r="C217" s="169" t="s">
        <v>2</v>
      </c>
      <c r="D217" s="169"/>
      <c r="E217" s="169"/>
      <c r="F217" s="169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66" t="s">
        <v>10</v>
      </c>
      <c r="C218" s="166"/>
      <c r="D218" s="166"/>
      <c r="E218" s="166"/>
      <c r="F218" s="166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30518.25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72" t="s">
        <v>62</v>
      </c>
      <c r="C219" s="172"/>
      <c r="D219" s="172"/>
      <c r="E219" s="172"/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2"/>
      <c r="S219" s="83"/>
    </row>
    <row r="220" spans="1:19" ht="30" x14ac:dyDescent="0.25">
      <c r="A220" s="195" t="s">
        <v>16</v>
      </c>
      <c r="B220" s="33" t="s">
        <v>0</v>
      </c>
      <c r="C220" s="193" t="s">
        <v>46</v>
      </c>
      <c r="D220" s="193"/>
      <c r="E220" s="193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95"/>
      <c r="B221" s="170" t="s">
        <v>0</v>
      </c>
      <c r="C221" s="171" t="s">
        <v>0</v>
      </c>
      <c r="D221" s="162" t="s">
        <v>370</v>
      </c>
      <c r="E221" s="162"/>
      <c r="F221" s="164" t="s">
        <v>27</v>
      </c>
      <c r="G221" s="163"/>
      <c r="H221" s="163"/>
      <c r="I221" s="163"/>
      <c r="J221" s="163"/>
      <c r="K221" s="163"/>
      <c r="L221" s="174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95"/>
      <c r="B222" s="170"/>
      <c r="C222" s="171"/>
      <c r="D222" s="162"/>
      <c r="E222" s="162"/>
      <c r="F222" s="164"/>
      <c r="G222" s="163"/>
      <c r="H222" s="163"/>
      <c r="I222" s="163"/>
      <c r="J222" s="163"/>
      <c r="K222" s="163"/>
      <c r="L222" s="174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95"/>
      <c r="B223" s="170"/>
      <c r="C223" s="171"/>
      <c r="D223" s="162"/>
      <c r="E223" s="162"/>
      <c r="F223" s="164"/>
      <c r="G223" s="163"/>
      <c r="H223" s="163"/>
      <c r="I223" s="163"/>
      <c r="J223" s="163"/>
      <c r="K223" s="163"/>
      <c r="L223" s="174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95"/>
      <c r="B224" s="170"/>
      <c r="C224" s="16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f>193.2+5.7</f>
        <v>198.89999999999998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95"/>
      <c r="B225" s="170"/>
      <c r="C225" s="16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95"/>
      <c r="B226" s="170"/>
      <c r="C226" s="165"/>
      <c r="D226" s="160" t="s">
        <v>28</v>
      </c>
      <c r="E226" s="160"/>
      <c r="F226" s="160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198.89999999999998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0.15371229698375852</v>
      </c>
    </row>
    <row r="227" spans="1:24" x14ac:dyDescent="0.25">
      <c r="A227" s="195"/>
      <c r="B227" s="33" t="s">
        <v>0</v>
      </c>
      <c r="C227" s="192" t="s">
        <v>2</v>
      </c>
      <c r="D227" s="192"/>
      <c r="E227" s="192"/>
      <c r="F227" s="192"/>
      <c r="G227" s="88">
        <f>G226</f>
        <v>172.4</v>
      </c>
      <c r="H227" s="88">
        <f t="shared" ref="H227:K227" si="78">H226</f>
        <v>0</v>
      </c>
      <c r="I227" s="88">
        <f t="shared" si="78"/>
        <v>198.89999999999998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95"/>
      <c r="B228" s="212" t="s">
        <v>16</v>
      </c>
      <c r="C228" s="193" t="s">
        <v>63</v>
      </c>
      <c r="D228" s="193"/>
      <c r="E228" s="193"/>
      <c r="F228" s="199" t="s">
        <v>40</v>
      </c>
      <c r="G228" s="200"/>
      <c r="H228" s="201"/>
      <c r="I228" s="201"/>
      <c r="J228" s="201"/>
      <c r="K228" s="202"/>
      <c r="L228" s="199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95"/>
      <c r="B229" s="212"/>
      <c r="C229" s="193"/>
      <c r="D229" s="193"/>
      <c r="E229" s="193"/>
      <c r="F229" s="199"/>
      <c r="G229" s="206"/>
      <c r="H229" s="207"/>
      <c r="I229" s="207"/>
      <c r="J229" s="207"/>
      <c r="K229" s="208"/>
      <c r="L229" s="199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95"/>
      <c r="B230" s="170" t="s">
        <v>16</v>
      </c>
      <c r="C230" s="87" t="s">
        <v>0</v>
      </c>
      <c r="D230" s="162" t="s">
        <v>65</v>
      </c>
      <c r="E230" s="162"/>
      <c r="F230" s="84" t="s">
        <v>27</v>
      </c>
      <c r="G230" s="163"/>
      <c r="H230" s="163"/>
      <c r="I230" s="163"/>
      <c r="J230" s="163"/>
      <c r="K230" s="16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95"/>
      <c r="B231" s="170"/>
      <c r="C231" s="16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95"/>
      <c r="B232" s="170"/>
      <c r="C232" s="165"/>
      <c r="D232" s="160" t="s">
        <v>28</v>
      </c>
      <c r="E232" s="160"/>
      <c r="F232" s="160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95"/>
      <c r="B233" s="170"/>
      <c r="C233" s="161" t="s">
        <v>16</v>
      </c>
      <c r="D233" s="162" t="s">
        <v>66</v>
      </c>
      <c r="E233" s="162"/>
      <c r="F233" s="164" t="s">
        <v>27</v>
      </c>
      <c r="G233" s="213"/>
      <c r="H233" s="213"/>
      <c r="I233" s="213"/>
      <c r="J233" s="213"/>
      <c r="K233" s="213"/>
      <c r="L233" s="174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73"/>
      <c r="U233" s="173"/>
      <c r="V233" s="173"/>
      <c r="W233" s="173"/>
      <c r="X233" s="173"/>
    </row>
    <row r="234" spans="1:24" ht="30" x14ac:dyDescent="0.25">
      <c r="A234" s="195"/>
      <c r="B234" s="170"/>
      <c r="C234" s="161"/>
      <c r="D234" s="162"/>
      <c r="E234" s="162"/>
      <c r="F234" s="164"/>
      <c r="G234" s="213"/>
      <c r="H234" s="213"/>
      <c r="I234" s="213"/>
      <c r="J234" s="213"/>
      <c r="K234" s="213"/>
      <c r="L234" s="174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95"/>
      <c r="B235" s="170"/>
      <c r="C235" s="161"/>
      <c r="D235" s="162"/>
      <c r="E235" s="162"/>
      <c r="F235" s="164"/>
      <c r="G235" s="213"/>
      <c r="H235" s="213"/>
      <c r="I235" s="213"/>
      <c r="J235" s="213"/>
      <c r="K235" s="213"/>
      <c r="L235" s="174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95"/>
      <c r="B236" s="170"/>
      <c r="C236" s="16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195.9-81-11.7</f>
        <v>103.2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95"/>
      <c r="B237" s="170"/>
      <c r="C237" s="16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292.4-49.6-10-23.6-11.9+225.1-414.6</f>
        <v>7.7999999999999545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95"/>
      <c r="B238" s="170"/>
      <c r="C238" s="16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95"/>
      <c r="B239" s="170"/>
      <c r="C239" s="165"/>
      <c r="D239" s="160" t="s">
        <v>28</v>
      </c>
      <c r="E239" s="160"/>
      <c r="F239" s="160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110.99999999999996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-0.20373027259684395</v>
      </c>
    </row>
    <row r="240" spans="1:24" ht="30" x14ac:dyDescent="0.25">
      <c r="A240" s="195"/>
      <c r="B240" s="170"/>
      <c r="C240" s="161" t="s">
        <v>32</v>
      </c>
      <c r="D240" s="162" t="s">
        <v>68</v>
      </c>
      <c r="E240" s="162"/>
      <c r="F240" s="164" t="s">
        <v>27</v>
      </c>
      <c r="G240" s="163"/>
      <c r="H240" s="163"/>
      <c r="I240" s="163"/>
      <c r="J240" s="163"/>
      <c r="K240" s="163"/>
      <c r="L240" s="174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81"/>
      <c r="U240" s="181"/>
      <c r="V240" s="181"/>
      <c r="W240" s="181"/>
      <c r="X240" s="181"/>
    </row>
    <row r="241" spans="1:24" ht="30" x14ac:dyDescent="0.25">
      <c r="A241" s="195"/>
      <c r="B241" s="170"/>
      <c r="C241" s="161"/>
      <c r="D241" s="162"/>
      <c r="E241" s="162"/>
      <c r="F241" s="164"/>
      <c r="G241" s="163"/>
      <c r="H241" s="163"/>
      <c r="I241" s="163"/>
      <c r="J241" s="163"/>
      <c r="K241" s="163"/>
      <c r="L241" s="174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95"/>
      <c r="B242" s="170"/>
      <c r="C242" s="16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95"/>
      <c r="B243" s="170"/>
      <c r="C243" s="16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95"/>
      <c r="B244" s="170"/>
      <c r="C244" s="165"/>
      <c r="D244" s="160" t="s">
        <v>28</v>
      </c>
      <c r="E244" s="160"/>
      <c r="F244" s="160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95"/>
      <c r="B245" s="170"/>
      <c r="C245" s="161" t="s">
        <v>33</v>
      </c>
      <c r="D245" s="162" t="s">
        <v>72</v>
      </c>
      <c r="E245" s="162"/>
      <c r="F245" s="164" t="s">
        <v>27</v>
      </c>
      <c r="G245" s="163"/>
      <c r="H245" s="163"/>
      <c r="I245" s="163"/>
      <c r="J245" s="163"/>
      <c r="K245" s="163"/>
      <c r="L245" s="174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73"/>
      <c r="U245" s="173"/>
      <c r="V245" s="173"/>
      <c r="W245" s="173"/>
      <c r="X245" s="173"/>
    </row>
    <row r="246" spans="1:24" ht="30.75" customHeight="1" x14ac:dyDescent="0.25">
      <c r="A246" s="195"/>
      <c r="B246" s="170"/>
      <c r="C246" s="161"/>
      <c r="D246" s="162"/>
      <c r="E246" s="162"/>
      <c r="F246" s="164"/>
      <c r="G246" s="163"/>
      <c r="H246" s="163"/>
      <c r="I246" s="163"/>
      <c r="J246" s="163"/>
      <c r="K246" s="163"/>
      <c r="L246" s="174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95"/>
      <c r="B247" s="170"/>
      <c r="C247" s="16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95"/>
      <c r="B248" s="170"/>
      <c r="C248" s="165"/>
      <c r="D248" s="160" t="s">
        <v>28</v>
      </c>
      <c r="E248" s="160"/>
      <c r="F248" s="160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95"/>
      <c r="B249" s="33" t="s">
        <v>16</v>
      </c>
      <c r="C249" s="192" t="s">
        <v>2</v>
      </c>
      <c r="D249" s="192"/>
      <c r="E249" s="192"/>
      <c r="F249" s="192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405.29999999999995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66" t="s">
        <v>10</v>
      </c>
      <c r="C250" s="166"/>
      <c r="D250" s="166"/>
      <c r="E250" s="166"/>
      <c r="F250" s="166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604.19999999999993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72" t="s">
        <v>175</v>
      </c>
      <c r="C251" s="172"/>
      <c r="D251" s="172"/>
      <c r="E251" s="172"/>
      <c r="F251" s="172"/>
      <c r="G251" s="172"/>
      <c r="H251" s="172"/>
      <c r="I251" s="172"/>
      <c r="J251" s="172"/>
      <c r="K251" s="172"/>
      <c r="L251" s="172"/>
      <c r="M251" s="172"/>
      <c r="N251" s="172"/>
      <c r="O251" s="172"/>
      <c r="P251" s="172"/>
      <c r="Q251" s="172"/>
      <c r="R251" s="172"/>
      <c r="S251" s="83"/>
    </row>
    <row r="252" spans="1:24" ht="30" x14ac:dyDescent="0.25">
      <c r="A252" s="195" t="s">
        <v>32</v>
      </c>
      <c r="B252" s="198" t="s">
        <v>0</v>
      </c>
      <c r="C252" s="193" t="s">
        <v>223</v>
      </c>
      <c r="D252" s="193"/>
      <c r="E252" s="193"/>
      <c r="F252" s="199" t="s">
        <v>40</v>
      </c>
      <c r="G252" s="200"/>
      <c r="H252" s="201"/>
      <c r="I252" s="201"/>
      <c r="J252" s="201"/>
      <c r="K252" s="202"/>
      <c r="L252" s="199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95"/>
      <c r="B253" s="198"/>
      <c r="C253" s="193"/>
      <c r="D253" s="193"/>
      <c r="E253" s="193"/>
      <c r="F253" s="199"/>
      <c r="G253" s="203"/>
      <c r="H253" s="204"/>
      <c r="I253" s="204"/>
      <c r="J253" s="204"/>
      <c r="K253" s="205"/>
      <c r="L253" s="199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95"/>
      <c r="B254" s="198"/>
      <c r="C254" s="193"/>
      <c r="D254" s="193"/>
      <c r="E254" s="193"/>
      <c r="F254" s="199"/>
      <c r="G254" s="206"/>
      <c r="H254" s="207"/>
      <c r="I254" s="207"/>
      <c r="J254" s="207"/>
      <c r="K254" s="208"/>
      <c r="L254" s="199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95"/>
      <c r="B255" s="170" t="s">
        <v>0</v>
      </c>
      <c r="C255" s="171" t="s">
        <v>0</v>
      </c>
      <c r="D255" s="162" t="s">
        <v>78</v>
      </c>
      <c r="E255" s="162"/>
      <c r="F255" s="164" t="s">
        <v>27</v>
      </c>
      <c r="G255" s="163"/>
      <c r="H255" s="163"/>
      <c r="I255" s="163"/>
      <c r="J255" s="163"/>
      <c r="K255" s="163"/>
      <c r="L255" s="21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81"/>
      <c r="U255" s="181"/>
      <c r="V255" s="181"/>
      <c r="W255" s="181"/>
      <c r="X255" s="181"/>
    </row>
    <row r="256" spans="1:24" x14ac:dyDescent="0.25">
      <c r="A256" s="195"/>
      <c r="B256" s="170"/>
      <c r="C256" s="171"/>
      <c r="D256" s="162"/>
      <c r="E256" s="162"/>
      <c r="F256" s="164"/>
      <c r="G256" s="163"/>
      <c r="H256" s="163"/>
      <c r="I256" s="163"/>
      <c r="J256" s="163"/>
      <c r="K256" s="163"/>
      <c r="L256" s="21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81"/>
      <c r="U256" s="181"/>
      <c r="V256" s="181"/>
      <c r="W256" s="181"/>
      <c r="X256" s="181"/>
    </row>
    <row r="257" spans="1:24" x14ac:dyDescent="0.25">
      <c r="A257" s="195"/>
      <c r="B257" s="170"/>
      <c r="C257" s="171"/>
      <c r="D257" s="162"/>
      <c r="E257" s="162"/>
      <c r="F257" s="164"/>
      <c r="G257" s="163"/>
      <c r="H257" s="163"/>
      <c r="I257" s="163"/>
      <c r="J257" s="163"/>
      <c r="K257" s="163"/>
      <c r="L257" s="21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95"/>
      <c r="B258" s="170"/>
      <c r="C258" s="16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95"/>
      <c r="B259" s="170"/>
      <c r="C259" s="16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95"/>
      <c r="B260" s="170"/>
      <c r="C260" s="165"/>
      <c r="D260" s="160" t="s">
        <v>28</v>
      </c>
      <c r="E260" s="160"/>
      <c r="F260" s="160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95"/>
      <c r="B261" s="170"/>
      <c r="C261" s="161" t="s">
        <v>16</v>
      </c>
      <c r="D261" s="162" t="s">
        <v>371</v>
      </c>
      <c r="E261" s="162"/>
      <c r="F261" s="164" t="s">
        <v>27</v>
      </c>
      <c r="G261" s="163"/>
      <c r="H261" s="163"/>
      <c r="I261" s="163"/>
      <c r="J261" s="163"/>
      <c r="K261" s="163"/>
      <c r="L261" s="21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95"/>
      <c r="B262" s="170"/>
      <c r="C262" s="161"/>
      <c r="D262" s="162"/>
      <c r="E262" s="162"/>
      <c r="F262" s="164"/>
      <c r="G262" s="163"/>
      <c r="H262" s="163"/>
      <c r="I262" s="163"/>
      <c r="J262" s="163"/>
      <c r="K262" s="163"/>
      <c r="L262" s="21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95"/>
      <c r="B263" s="170"/>
      <c r="C263" s="16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f>80+2.3</f>
        <v>82.3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95"/>
      <c r="B264" s="170"/>
      <c r="C264" s="165"/>
      <c r="D264" s="160" t="s">
        <v>28</v>
      </c>
      <c r="E264" s="160"/>
      <c r="F264" s="160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82.3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0.34039087947882735</v>
      </c>
    </row>
    <row r="265" spans="1:24" x14ac:dyDescent="0.25">
      <c r="A265" s="195"/>
      <c r="B265" s="45" t="s">
        <v>0</v>
      </c>
      <c r="C265" s="192" t="s">
        <v>2</v>
      </c>
      <c r="D265" s="192"/>
      <c r="E265" s="192"/>
      <c r="F265" s="192"/>
      <c r="G265" s="88">
        <f>G264+G260</f>
        <v>96.8</v>
      </c>
      <c r="H265" s="88">
        <f t="shared" ref="H265:K265" si="89">H264+H260</f>
        <v>0</v>
      </c>
      <c r="I265" s="88">
        <f t="shared" si="89"/>
        <v>136.30000000000001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66" t="s">
        <v>10</v>
      </c>
      <c r="C266" s="166"/>
      <c r="D266" s="166"/>
      <c r="E266" s="166"/>
      <c r="F266" s="166"/>
      <c r="G266" s="91">
        <f>G265</f>
        <v>96.8</v>
      </c>
      <c r="H266" s="91">
        <f t="shared" ref="H266:K266" si="90">H265</f>
        <v>0</v>
      </c>
      <c r="I266" s="91">
        <f t="shared" si="90"/>
        <v>136.30000000000001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72" t="s">
        <v>82</v>
      </c>
      <c r="C267" s="172"/>
      <c r="D267" s="172"/>
      <c r="E267" s="172"/>
      <c r="F267" s="172"/>
      <c r="G267" s="172"/>
      <c r="H267" s="172"/>
      <c r="I267" s="172"/>
      <c r="J267" s="172"/>
      <c r="K267" s="172"/>
      <c r="L267" s="172"/>
      <c r="M267" s="172"/>
      <c r="N267" s="172"/>
      <c r="O267" s="172"/>
      <c r="P267" s="172"/>
      <c r="Q267" s="172"/>
      <c r="R267" s="172"/>
      <c r="S267" s="83"/>
    </row>
    <row r="268" spans="1:24" ht="30" x14ac:dyDescent="0.25">
      <c r="A268" s="195" t="s">
        <v>33</v>
      </c>
      <c r="B268" s="45" t="s">
        <v>0</v>
      </c>
      <c r="C268" s="193" t="s">
        <v>180</v>
      </c>
      <c r="D268" s="193"/>
      <c r="E268" s="193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95"/>
      <c r="B269" s="170" t="s">
        <v>0</v>
      </c>
      <c r="C269" s="171" t="s">
        <v>0</v>
      </c>
      <c r="D269" s="162" t="s">
        <v>83</v>
      </c>
      <c r="E269" s="162"/>
      <c r="F269" s="164" t="s">
        <v>27</v>
      </c>
      <c r="G269" s="163"/>
      <c r="H269" s="163"/>
      <c r="I269" s="163"/>
      <c r="J269" s="163"/>
      <c r="K269" s="163"/>
      <c r="L269" s="21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95"/>
      <c r="B270" s="170"/>
      <c r="C270" s="171"/>
      <c r="D270" s="162"/>
      <c r="E270" s="162"/>
      <c r="F270" s="164"/>
      <c r="G270" s="163"/>
      <c r="H270" s="163"/>
      <c r="I270" s="163"/>
      <c r="J270" s="163"/>
      <c r="K270" s="163"/>
      <c r="L270" s="21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95"/>
      <c r="B271" s="170"/>
      <c r="C271" s="16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95"/>
      <c r="B272" s="170"/>
      <c r="C272" s="165"/>
      <c r="D272" s="160" t="s">
        <v>28</v>
      </c>
      <c r="E272" s="160"/>
      <c r="F272" s="160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95"/>
      <c r="B273" s="45" t="s">
        <v>0</v>
      </c>
      <c r="C273" s="192" t="s">
        <v>2</v>
      </c>
      <c r="D273" s="192"/>
      <c r="E273" s="192"/>
      <c r="F273" s="192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66" t="s">
        <v>10</v>
      </c>
      <c r="C274" s="166"/>
      <c r="D274" s="166"/>
      <c r="E274" s="166"/>
      <c r="F274" s="166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72" t="s">
        <v>86</v>
      </c>
      <c r="C275" s="172"/>
      <c r="D275" s="172"/>
      <c r="E275" s="172"/>
      <c r="F275" s="172"/>
      <c r="G275" s="172"/>
      <c r="H275" s="172"/>
      <c r="I275" s="172"/>
      <c r="J275" s="172"/>
      <c r="K275" s="172"/>
      <c r="L275" s="172"/>
      <c r="M275" s="172"/>
      <c r="N275" s="172"/>
      <c r="O275" s="172"/>
      <c r="P275" s="172"/>
      <c r="Q275" s="172"/>
      <c r="R275" s="172"/>
      <c r="S275" s="83"/>
    </row>
    <row r="276" spans="1:24" x14ac:dyDescent="0.25">
      <c r="A276" s="195" t="s">
        <v>34</v>
      </c>
      <c r="B276" s="45" t="s">
        <v>0</v>
      </c>
      <c r="C276" s="193" t="s">
        <v>87</v>
      </c>
      <c r="D276" s="193"/>
      <c r="E276" s="193"/>
      <c r="F276" s="36" t="s">
        <v>40</v>
      </c>
      <c r="G276" s="199"/>
      <c r="H276" s="199"/>
      <c r="I276" s="199"/>
      <c r="J276" s="199"/>
      <c r="K276" s="199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95"/>
      <c r="B277" s="215" t="s">
        <v>0</v>
      </c>
      <c r="C277" s="30" t="s">
        <v>0</v>
      </c>
      <c r="D277" s="162" t="s">
        <v>88</v>
      </c>
      <c r="E277" s="162"/>
      <c r="F277" s="84" t="s">
        <v>27</v>
      </c>
      <c r="G277" s="163"/>
      <c r="H277" s="163"/>
      <c r="I277" s="163"/>
      <c r="J277" s="163"/>
      <c r="K277" s="16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95"/>
      <c r="B278" s="216"/>
      <c r="C278" s="16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95"/>
      <c r="B279" s="216"/>
      <c r="C279" s="165"/>
      <c r="D279" s="160" t="s">
        <v>28</v>
      </c>
      <c r="E279" s="160"/>
      <c r="F279" s="160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95"/>
      <c r="B280" s="216"/>
      <c r="C280" s="161" t="s">
        <v>16</v>
      </c>
      <c r="D280" s="162" t="s">
        <v>372</v>
      </c>
      <c r="E280" s="162"/>
      <c r="F280" s="164" t="s">
        <v>27</v>
      </c>
      <c r="G280" s="163"/>
      <c r="H280" s="163"/>
      <c r="I280" s="163"/>
      <c r="J280" s="163"/>
      <c r="K280" s="163"/>
      <c r="L280" s="21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81"/>
      <c r="U280" s="181"/>
      <c r="V280" s="181"/>
      <c r="W280" s="181"/>
      <c r="X280" s="181"/>
    </row>
    <row r="281" spans="1:24" x14ac:dyDescent="0.25">
      <c r="A281" s="195"/>
      <c r="B281" s="216"/>
      <c r="C281" s="161"/>
      <c r="D281" s="162"/>
      <c r="E281" s="162"/>
      <c r="F281" s="164"/>
      <c r="G281" s="163"/>
      <c r="H281" s="163"/>
      <c r="I281" s="163"/>
      <c r="J281" s="163"/>
      <c r="K281" s="163"/>
      <c r="L281" s="21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81"/>
      <c r="U281" s="181"/>
      <c r="V281" s="181"/>
      <c r="W281" s="181"/>
      <c r="X281" s="181"/>
    </row>
    <row r="282" spans="1:24" x14ac:dyDescent="0.25">
      <c r="A282" s="195"/>
      <c r="B282" s="216"/>
      <c r="C282" s="16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360+40+27.4</f>
        <v>427.4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95"/>
      <c r="B283" s="216"/>
      <c r="C283" s="165"/>
      <c r="D283" s="160" t="s">
        <v>28</v>
      </c>
      <c r="E283" s="160"/>
      <c r="F283" s="160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427.4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0.25558166862514692</v>
      </c>
    </row>
    <row r="284" spans="1:24" x14ac:dyDescent="0.25">
      <c r="A284" s="195"/>
      <c r="B284" s="216"/>
      <c r="C284" s="87" t="s">
        <v>32</v>
      </c>
      <c r="D284" s="162" t="s">
        <v>93</v>
      </c>
      <c r="E284" s="162"/>
      <c r="F284" s="84" t="s">
        <v>27</v>
      </c>
      <c r="G284" s="163"/>
      <c r="H284" s="163"/>
      <c r="I284" s="163"/>
      <c r="J284" s="163"/>
      <c r="K284" s="16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81"/>
      <c r="U284" s="181"/>
      <c r="V284" s="181"/>
      <c r="W284" s="181"/>
      <c r="X284" s="181"/>
    </row>
    <row r="285" spans="1:24" x14ac:dyDescent="0.25">
      <c r="A285" s="195"/>
      <c r="B285" s="216"/>
      <c r="C285" s="16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95"/>
      <c r="B286" s="216"/>
      <c r="C286" s="165"/>
      <c r="D286" s="160" t="s">
        <v>28</v>
      </c>
      <c r="E286" s="160"/>
      <c r="F286" s="160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95"/>
      <c r="B287" s="216"/>
      <c r="C287" s="87" t="s">
        <v>33</v>
      </c>
      <c r="D287" s="162" t="s">
        <v>95</v>
      </c>
      <c r="E287" s="162"/>
      <c r="F287" s="84" t="s">
        <v>27</v>
      </c>
      <c r="G287" s="163"/>
      <c r="H287" s="163"/>
      <c r="I287" s="163"/>
      <c r="J287" s="163"/>
      <c r="K287" s="16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81"/>
      <c r="U287" s="181"/>
      <c r="V287" s="181"/>
      <c r="W287" s="181"/>
      <c r="X287" s="181"/>
    </row>
    <row r="288" spans="1:24" x14ac:dyDescent="0.25">
      <c r="A288" s="195"/>
      <c r="B288" s="216"/>
      <c r="C288" s="16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95"/>
      <c r="B289" s="217"/>
      <c r="C289" s="165"/>
      <c r="D289" s="160" t="s">
        <v>28</v>
      </c>
      <c r="E289" s="160"/>
      <c r="F289" s="160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95"/>
      <c r="B290" s="45" t="s">
        <v>0</v>
      </c>
      <c r="C290" s="192" t="s">
        <v>2</v>
      </c>
      <c r="D290" s="192"/>
      <c r="E290" s="192"/>
      <c r="F290" s="192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671.4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66" t="s">
        <v>10</v>
      </c>
      <c r="C291" s="166"/>
      <c r="D291" s="166"/>
      <c r="E291" s="166"/>
      <c r="F291" s="166"/>
      <c r="G291" s="91">
        <f>G290</f>
        <v>512.4</v>
      </c>
      <c r="H291" s="91">
        <f t="shared" ref="H291:K291" si="100">H290</f>
        <v>0</v>
      </c>
      <c r="I291" s="91">
        <f t="shared" si="100"/>
        <v>671.4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177" t="s">
        <v>3</v>
      </c>
      <c r="B292" s="177"/>
      <c r="C292" s="177"/>
      <c r="D292" s="177"/>
      <c r="E292" s="177"/>
      <c r="F292" s="177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31942.15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176" t="s">
        <v>4</v>
      </c>
      <c r="B297" s="176"/>
      <c r="C297" s="176"/>
      <c r="D297" s="176"/>
      <c r="E297" s="176"/>
      <c r="F297" s="176"/>
      <c r="G297" s="176"/>
      <c r="H297" s="176"/>
      <c r="I297" s="176"/>
      <c r="J297" s="176"/>
      <c r="K297" s="176"/>
    </row>
    <row r="298" spans="1:19" ht="30" customHeight="1" x14ac:dyDescent="0.25">
      <c r="A298" s="151" t="s">
        <v>5</v>
      </c>
      <c r="B298" s="152"/>
      <c r="C298" s="153"/>
      <c r="D298" s="47" t="s">
        <v>19</v>
      </c>
      <c r="E298" s="185" t="s">
        <v>20</v>
      </c>
      <c r="F298" s="185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12038.3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154"/>
      <c r="B299" s="155"/>
      <c r="C299" s="156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154"/>
      <c r="B300" s="155"/>
      <c r="C300" s="156"/>
      <c r="D300" s="49" t="s">
        <v>26</v>
      </c>
      <c r="E300" s="180" t="s">
        <v>21</v>
      </c>
      <c r="F300" s="180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18172.435000000001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154"/>
      <c r="B301" s="155"/>
      <c r="C301" s="156"/>
      <c r="D301" s="49" t="s">
        <v>22</v>
      </c>
      <c r="E301" s="180" t="s">
        <v>23</v>
      </c>
      <c r="F301" s="180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1673.5999999999997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154"/>
      <c r="B302" s="155"/>
      <c r="C302" s="156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154"/>
      <c r="B303" s="155"/>
      <c r="C303" s="156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154"/>
      <c r="B304" s="155"/>
      <c r="C304" s="156"/>
      <c r="D304" s="59" t="s">
        <v>248</v>
      </c>
      <c r="E304" s="184" t="s">
        <v>237</v>
      </c>
      <c r="F304" s="184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157"/>
      <c r="B305" s="158"/>
      <c r="C305" s="159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86" t="s">
        <v>3</v>
      </c>
      <c r="B306" s="187"/>
      <c r="C306" s="187"/>
      <c r="D306" s="187"/>
      <c r="E306" s="187"/>
      <c r="F306" s="187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31942.149999999998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88" t="s">
        <v>8</v>
      </c>
      <c r="B307" s="189"/>
      <c r="C307" s="189"/>
      <c r="D307" s="189"/>
      <c r="E307" s="189"/>
      <c r="F307" s="189"/>
      <c r="G307" s="51"/>
      <c r="H307" s="51"/>
      <c r="I307" s="139"/>
      <c r="J307" s="51"/>
      <c r="K307" s="52"/>
    </row>
    <row r="308" spans="1:11" x14ac:dyDescent="0.25">
      <c r="A308" s="190" t="s">
        <v>6</v>
      </c>
      <c r="B308" s="191"/>
      <c r="C308" s="191"/>
      <c r="D308" s="191"/>
      <c r="E308" s="191"/>
      <c r="F308" s="191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2" t="s">
        <v>7</v>
      </c>
      <c r="B309" s="183"/>
      <c r="C309" s="183"/>
      <c r="D309" s="183"/>
      <c r="E309" s="183"/>
      <c r="F309" s="183"/>
      <c r="G309" s="54">
        <f>G292-G308</f>
        <v>27418.882000000005</v>
      </c>
      <c r="H309" s="54">
        <f>H292-H308</f>
        <v>0</v>
      </c>
      <c r="I309" s="141">
        <f>I292-I308</f>
        <v>31878.035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36" t="s">
        <v>347</v>
      </c>
      <c r="B11" s="236"/>
      <c r="C11" s="236"/>
      <c r="D11" s="236"/>
      <c r="E11" s="236"/>
      <c r="F11" s="236"/>
      <c r="G11" s="236"/>
      <c r="H11" s="4"/>
      <c r="I11" s="4"/>
      <c r="J11" s="4"/>
      <c r="K11" s="4"/>
      <c r="L11" s="4"/>
      <c r="M11" s="4"/>
      <c r="N11" s="4"/>
    </row>
    <row r="12" spans="1:14" ht="14.25" x14ac:dyDescent="0.2">
      <c r="A12" s="230" t="s">
        <v>9</v>
      </c>
      <c r="B12" s="230" t="s">
        <v>336</v>
      </c>
      <c r="C12" s="230"/>
      <c r="D12" s="230" t="s">
        <v>337</v>
      </c>
      <c r="E12" s="230"/>
      <c r="F12" s="237"/>
      <c r="G12" s="230" t="s">
        <v>338</v>
      </c>
    </row>
    <row r="13" spans="1:14" ht="30.75" customHeight="1" x14ac:dyDescent="0.2">
      <c r="A13" s="23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3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32" t="str">
        <f>'001 pr. asignavimai'!C16</f>
        <v>Organizuoti  kokybišką ir prieinamą ugdymą ikimokyklinio ugdymo įstaigose, bendrojo ugdymo mokyklose bei neformaliojo vaikų švietimo įstaigose</v>
      </c>
      <c r="C15" s="233"/>
      <c r="D15" s="233"/>
      <c r="E15" s="233"/>
      <c r="F15" s="233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31" t="str">
        <f>'001 pr. asignavimai'!D23</f>
        <v>Akademiko Adolfo Jucio progimnazijos veikla</v>
      </c>
      <c r="C23" s="231"/>
      <c r="D23" s="231"/>
      <c r="E23" s="231"/>
      <c r="F23" s="231"/>
      <c r="G23" s="218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2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2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2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2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2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19"/>
    </row>
    <row r="30" spans="1:7" ht="15" x14ac:dyDescent="0.2">
      <c r="A30" s="15" t="s">
        <v>189</v>
      </c>
      <c r="B30" s="231" t="str">
        <f>'001 pr. asignavimai'!D33</f>
        <v>"Babrungo" progimnazijos veikla</v>
      </c>
      <c r="C30" s="231"/>
      <c r="D30" s="231"/>
      <c r="E30" s="231"/>
      <c r="F30" s="231"/>
      <c r="G30" s="218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2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2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2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2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2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19"/>
    </row>
    <row r="37" spans="1:7" ht="15" x14ac:dyDescent="0.2">
      <c r="A37" s="15" t="s">
        <v>190</v>
      </c>
      <c r="B37" s="231" t="str">
        <f>'001 pr. asignavimai'!D43</f>
        <v>"Ryto" pagrindinės mokyklos veikla</v>
      </c>
      <c r="C37" s="231"/>
      <c r="D37" s="231"/>
      <c r="E37" s="231"/>
      <c r="F37" s="231"/>
      <c r="G37" s="218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2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2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2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2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2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19"/>
    </row>
    <row r="44" spans="1:7" ht="15" x14ac:dyDescent="0.2">
      <c r="A44" s="15" t="s">
        <v>323</v>
      </c>
      <c r="B44" s="231" t="str">
        <f>'001 pr. asignavimai'!D53</f>
        <v>Specialiojo ugdymo centro veikla</v>
      </c>
      <c r="C44" s="231"/>
      <c r="D44" s="231"/>
      <c r="E44" s="231"/>
      <c r="F44" s="231"/>
      <c r="G44" s="218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2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2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2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2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2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19"/>
    </row>
    <row r="51" spans="1:7" ht="15" x14ac:dyDescent="0.2">
      <c r="A51" s="15" t="s">
        <v>191</v>
      </c>
      <c r="B51" s="231" t="str">
        <f>'001 pr. asignavimai'!D63</f>
        <v>Senamiesčio mokyklos veikla</v>
      </c>
      <c r="C51" s="231"/>
      <c r="D51" s="231"/>
      <c r="E51" s="231"/>
      <c r="F51" s="231"/>
      <c r="G51" s="218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2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2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2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2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2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19"/>
    </row>
    <row r="58" spans="1:7" ht="15" customHeight="1" x14ac:dyDescent="0.2">
      <c r="A58" s="15" t="s">
        <v>192</v>
      </c>
      <c r="B58" s="231" t="str">
        <f>'001 pr. asignavimai'!D73</f>
        <v>Liepijų mokyklos veikla</v>
      </c>
      <c r="C58" s="231"/>
      <c r="D58" s="231"/>
      <c r="E58" s="231"/>
      <c r="F58" s="231"/>
      <c r="G58" s="218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2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2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2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2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2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19"/>
    </row>
    <row r="65" spans="1:7" ht="15" x14ac:dyDescent="0.2">
      <c r="A65" s="15" t="s">
        <v>193</v>
      </c>
      <c r="B65" s="231" t="str">
        <f>'001 pr. asignavimai'!D83</f>
        <v>Žemaitijos Kadetų gimnazijos veikla</v>
      </c>
      <c r="C65" s="231"/>
      <c r="D65" s="231"/>
      <c r="E65" s="231"/>
      <c r="F65" s="231"/>
      <c r="G65" s="218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2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2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2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2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2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19"/>
    </row>
    <row r="72" spans="1:7" ht="15" x14ac:dyDescent="0.2">
      <c r="A72" s="15" t="s">
        <v>194</v>
      </c>
      <c r="B72" s="231" t="str">
        <f>'001 pr. asignavimai'!D93</f>
        <v>Kulių gimnazijos veikla</v>
      </c>
      <c r="C72" s="231"/>
      <c r="D72" s="231"/>
      <c r="E72" s="231"/>
      <c r="F72" s="231"/>
      <c r="G72" s="218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2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2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2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2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2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19"/>
    </row>
    <row r="79" spans="1:7" ht="15" customHeight="1" x14ac:dyDescent="0.2">
      <c r="A79" s="15" t="s">
        <v>195</v>
      </c>
      <c r="B79" s="231" t="str">
        <f>'001 pr. asignavimai'!D103</f>
        <v>"Saulės" gimnazijos veikla</v>
      </c>
      <c r="C79" s="231"/>
      <c r="D79" s="231"/>
      <c r="E79" s="231"/>
      <c r="F79" s="231"/>
      <c r="G79" s="218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2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2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2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2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2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19"/>
    </row>
    <row r="86" spans="1:7" ht="15" x14ac:dyDescent="0.2">
      <c r="A86" s="15" t="s">
        <v>196</v>
      </c>
      <c r="B86" s="231" t="str">
        <f>'001 pr. asignavimai'!D113</f>
        <v>Žemaičių Kalvarijos M. Valančiaus gimnazijos  veikla</v>
      </c>
      <c r="C86" s="231"/>
      <c r="D86" s="231"/>
      <c r="E86" s="231"/>
      <c r="F86" s="231"/>
      <c r="G86" s="218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2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2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2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2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2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19"/>
    </row>
    <row r="93" spans="1:7" ht="15" x14ac:dyDescent="0.2">
      <c r="A93" s="15" t="s">
        <v>197</v>
      </c>
      <c r="B93" s="231" t="str">
        <f>'001 pr. asignavimai'!D123</f>
        <v>Platelių meno mokyklos veikla</v>
      </c>
      <c r="C93" s="231"/>
      <c r="D93" s="231"/>
      <c r="E93" s="231"/>
      <c r="F93" s="231"/>
      <c r="G93" s="218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2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2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2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2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2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19"/>
    </row>
    <row r="100" spans="1:7" ht="15" customHeight="1" x14ac:dyDescent="0.2">
      <c r="A100" s="15" t="s">
        <v>198</v>
      </c>
      <c r="B100" s="231" t="str">
        <f>'001 pr. asignavimai'!D133</f>
        <v>M. Oginskio meno mokyklos veikla</v>
      </c>
      <c r="C100" s="231"/>
      <c r="D100" s="231"/>
      <c r="E100" s="231"/>
      <c r="F100" s="231"/>
      <c r="G100" s="218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2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2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2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2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2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19"/>
    </row>
    <row r="107" spans="1:7" ht="15" customHeight="1" x14ac:dyDescent="0.2">
      <c r="A107" s="15" t="s">
        <v>199</v>
      </c>
      <c r="B107" s="231" t="str">
        <f>'001 pr. asignavimai'!D143</f>
        <v>Sporto ir rekreacijos centro veikla</v>
      </c>
      <c r="C107" s="231"/>
      <c r="D107" s="231"/>
      <c r="E107" s="231"/>
      <c r="F107" s="231"/>
      <c r="G107" s="218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2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2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2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2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2"/>
    </row>
    <row r="113" spans="1:7" ht="15" x14ac:dyDescent="0.2">
      <c r="A113" s="15" t="s">
        <v>200</v>
      </c>
      <c r="B113" s="231" t="str">
        <f>'001 pr. asignavimai'!D152</f>
        <v>Lopšelio-darželio "Nykštukas" veikla</v>
      </c>
      <c r="C113" s="231"/>
      <c r="D113" s="231"/>
      <c r="E113" s="231"/>
      <c r="F113" s="231"/>
      <c r="G113" s="222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2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2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2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19"/>
    </row>
    <row r="118" spans="1:7" ht="15" x14ac:dyDescent="0.2">
      <c r="A118" s="15" t="s">
        <v>201</v>
      </c>
      <c r="B118" s="231" t="str">
        <f>'001 pr. asignavimai'!D160</f>
        <v>Lopšelio-darželio "Pasaka" veikla</v>
      </c>
      <c r="C118" s="231"/>
      <c r="D118" s="231"/>
      <c r="E118" s="231"/>
      <c r="F118" s="231"/>
      <c r="G118" s="222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2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2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2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19"/>
    </row>
    <row r="123" spans="1:7" ht="15" x14ac:dyDescent="0.2">
      <c r="A123" s="15" t="s">
        <v>202</v>
      </c>
      <c r="B123" s="231" t="str">
        <f>'001 pr. asignavimai'!D168</f>
        <v>Lopšelio-darželio "Raudonkepuraitė" veikla</v>
      </c>
      <c r="C123" s="231"/>
      <c r="D123" s="231"/>
      <c r="E123" s="231"/>
      <c r="F123" s="231"/>
      <c r="G123" s="222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2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2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2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19"/>
    </row>
    <row r="128" spans="1:7" ht="15" x14ac:dyDescent="0.2">
      <c r="A128" s="15" t="s">
        <v>203</v>
      </c>
      <c r="B128" s="231" t="str">
        <f>'001 pr. asignavimai'!D176</f>
        <v>Lopšelio-darželio "Rūtelė" veikla</v>
      </c>
      <c r="C128" s="231"/>
      <c r="D128" s="231"/>
      <c r="E128" s="231"/>
      <c r="F128" s="231"/>
      <c r="G128" s="222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2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2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2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19"/>
    </row>
    <row r="133" spans="1:7" ht="15" x14ac:dyDescent="0.2">
      <c r="A133" s="15" t="s">
        <v>204</v>
      </c>
      <c r="B133" s="231" t="str">
        <f>'001 pr. asignavimai'!D184</f>
        <v>Lopšelio-darželio "Saulutė" veikla</v>
      </c>
      <c r="C133" s="231"/>
      <c r="D133" s="231"/>
      <c r="E133" s="231"/>
      <c r="F133" s="231"/>
      <c r="G133" s="222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2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2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2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19"/>
    </row>
    <row r="138" spans="1:7" ht="15" x14ac:dyDescent="0.2">
      <c r="A138" s="15" t="s">
        <v>205</v>
      </c>
      <c r="B138" s="231" t="str">
        <f>'001 pr. asignavimai'!D192</f>
        <v>Lopšelio-darželio "Vyturėlis" veikla</v>
      </c>
      <c r="C138" s="231"/>
      <c r="D138" s="231"/>
      <c r="E138" s="231"/>
      <c r="F138" s="231"/>
      <c r="G138" s="222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2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2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2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19"/>
    </row>
    <row r="143" spans="1:7" ht="15" x14ac:dyDescent="0.2">
      <c r="A143" s="8" t="s">
        <v>217</v>
      </c>
      <c r="B143" s="232" t="str">
        <f>'001 pr. asignavimai'!C201</f>
        <v>Padidinti informacinių technologijų naudojimą bendrojo ugdymo mokyklose</v>
      </c>
      <c r="C143" s="233"/>
      <c r="D143" s="233"/>
      <c r="E143" s="233"/>
      <c r="F143" s="233"/>
      <c r="G143" s="22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21"/>
    </row>
    <row r="145" spans="1:7" ht="15" x14ac:dyDescent="0.2">
      <c r="A145" s="15" t="s">
        <v>218</v>
      </c>
      <c r="B145" s="231" t="str">
        <f>'001 pr. asignavimai'!D202</f>
        <v>Mokinių aprūpinimas IKT įranga bendrojo ugdymo mokyklose</v>
      </c>
      <c r="C145" s="231"/>
      <c r="D145" s="231"/>
      <c r="E145" s="231"/>
      <c r="F145" s="231"/>
      <c r="G145" s="226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28"/>
    </row>
    <row r="147" spans="1:7" ht="15" x14ac:dyDescent="0.2">
      <c r="A147" s="8" t="s">
        <v>206</v>
      </c>
      <c r="B147" s="232" t="str">
        <f>'001 pr. asignavimai'!C220</f>
        <v>Organizuoti kokybišką švietimo pagalbą ir rūpintis pagalbos prieinamumu Plungės rajone</v>
      </c>
      <c r="C147" s="233"/>
      <c r="D147" s="233"/>
      <c r="E147" s="233"/>
      <c r="F147" s="233"/>
      <c r="G147" s="22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21"/>
    </row>
    <row r="149" spans="1:7" ht="15" x14ac:dyDescent="0.2">
      <c r="A149" s="15" t="s">
        <v>207</v>
      </c>
      <c r="B149" s="231" t="str">
        <f>'001 pr. asignavimai'!D221</f>
        <v xml:space="preserve">Paslaugų ir švietimo pagalbos centro veikla  </v>
      </c>
      <c r="C149" s="231"/>
      <c r="D149" s="231"/>
      <c r="E149" s="231"/>
      <c r="F149" s="231"/>
      <c r="G149" s="218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2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2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19"/>
    </row>
    <row r="153" spans="1:7" ht="76.5" customHeight="1" x14ac:dyDescent="0.2">
      <c r="A153" s="60" t="s">
        <v>208</v>
      </c>
      <c r="B153" s="234" t="str">
        <f>'001 pr. asignavimai'!C228</f>
        <v>Sudaryti sąlygas gabiems rajono mokiniams tobulėti, užtikrinti tarpinstitucinį bendradarbiavimą ir švietimo pagalbos teikimą</v>
      </c>
      <c r="C153" s="235"/>
      <c r="D153" s="235"/>
      <c r="E153" s="235"/>
      <c r="F153" s="235"/>
      <c r="G153" s="22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2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25"/>
    </row>
    <row r="156" spans="1:7" ht="15" x14ac:dyDescent="0.2">
      <c r="A156" s="15" t="s">
        <v>209</v>
      </c>
      <c r="B156" s="231" t="str">
        <f>'001 pr. asignavimai'!D230</f>
        <v>Mokslo rėmimo programos įgyvendinimas</v>
      </c>
      <c r="C156" s="231"/>
      <c r="D156" s="231"/>
      <c r="E156" s="231"/>
      <c r="F156" s="231"/>
      <c r="G156" s="218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19"/>
    </row>
    <row r="158" spans="1:7" ht="15" x14ac:dyDescent="0.2">
      <c r="A158" s="15" t="s">
        <v>210</v>
      </c>
      <c r="B158" s="231" t="str">
        <f>'001 pr. asignavimai'!D233</f>
        <v>Ugdymo kokybės užtikrinimas</v>
      </c>
      <c r="C158" s="231"/>
      <c r="D158" s="231"/>
      <c r="E158" s="231"/>
      <c r="F158" s="231"/>
      <c r="G158" s="226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27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27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28"/>
    </row>
    <row r="162" spans="1:7" ht="15" x14ac:dyDescent="0.2">
      <c r="A162" s="15" t="s">
        <v>211</v>
      </c>
      <c r="B162" s="231" t="str">
        <f>'001 pr. asignavimai'!D240</f>
        <v>Neformaliojo  vaikų švietimo programos įgyvendinimas</v>
      </c>
      <c r="C162" s="231"/>
      <c r="D162" s="231"/>
      <c r="E162" s="231"/>
      <c r="F162" s="231"/>
      <c r="G162" s="218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2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19"/>
    </row>
    <row r="165" spans="1:7" ht="15" x14ac:dyDescent="0.2">
      <c r="A165" s="15" t="s">
        <v>212</v>
      </c>
      <c r="B165" s="231" t="str">
        <f>'001 pr. asignavimai'!D245</f>
        <v>Vaikų vasaros poilsio organizavimo programos įgyvendinimas</v>
      </c>
      <c r="C165" s="231"/>
      <c r="D165" s="231"/>
      <c r="E165" s="231"/>
      <c r="F165" s="231"/>
      <c r="G165" s="218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2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19"/>
    </row>
    <row r="168" spans="1:7" ht="15" x14ac:dyDescent="0.2">
      <c r="A168" s="8" t="s">
        <v>328</v>
      </c>
      <c r="B168" s="232" t="str">
        <f>'001 pr. asignavimai'!C252</f>
        <v>Organizuoti jaunimo užimtumą, skatinti ir remti Plungės rajono jaunimo savanorišką veiklą bei vykdomas veiklos programas</v>
      </c>
      <c r="C168" s="233"/>
      <c r="D168" s="233"/>
      <c r="E168" s="233"/>
      <c r="F168" s="233"/>
      <c r="G168" s="22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23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23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21"/>
    </row>
    <row r="172" spans="1:7" ht="15" x14ac:dyDescent="0.2">
      <c r="A172" s="15" t="s">
        <v>213</v>
      </c>
      <c r="B172" s="231" t="str">
        <f>'001 pr. asignavimai'!D255</f>
        <v>Jaunimo veiklos programos įgyvendinimas</v>
      </c>
      <c r="C172" s="231"/>
      <c r="D172" s="231"/>
      <c r="E172" s="231"/>
      <c r="F172" s="231"/>
      <c r="G172" s="218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2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2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19"/>
    </row>
    <row r="176" spans="1:7" ht="15" x14ac:dyDescent="0.2">
      <c r="A176" s="15" t="s">
        <v>219</v>
      </c>
      <c r="B176" s="231" t="str">
        <f>'001 pr. asignavimai'!D261</f>
        <v>Atviro jaunimo centro veiklos organizavimas</v>
      </c>
      <c r="C176" s="231"/>
      <c r="D176" s="231"/>
      <c r="E176" s="231"/>
      <c r="F176" s="231"/>
      <c r="G176" s="218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2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19"/>
    </row>
    <row r="179" spans="1:7" ht="26.25" customHeight="1" x14ac:dyDescent="0.2">
      <c r="A179" s="8" t="s">
        <v>329</v>
      </c>
      <c r="B179" s="232" t="str">
        <f>'001 pr. asignavimai'!C268</f>
        <v xml:space="preserve">Įgyvendinti neformaliojo suaugusiųjų švietimo programą </v>
      </c>
      <c r="C179" s="233"/>
      <c r="D179" s="233"/>
      <c r="E179" s="233"/>
      <c r="F179" s="233"/>
      <c r="G179" s="22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21"/>
    </row>
    <row r="181" spans="1:7" ht="15" x14ac:dyDescent="0.2">
      <c r="A181" s="15" t="s">
        <v>214</v>
      </c>
      <c r="B181" s="231" t="str">
        <f>'001 pr. asignavimai'!D269</f>
        <v>Trečiojo amžiaus universiteto (TAU) veiklos organizavimas</v>
      </c>
      <c r="C181" s="231"/>
      <c r="D181" s="231"/>
      <c r="E181" s="231"/>
      <c r="F181" s="231"/>
      <c r="G181" s="218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2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19"/>
    </row>
    <row r="184" spans="1:7" ht="57.75" customHeight="1" x14ac:dyDescent="0.2">
      <c r="A184" s="8" t="s">
        <v>215</v>
      </c>
      <c r="B184" s="232" t="str">
        <f>'001 pr. asignavimai'!C276</f>
        <v xml:space="preserve">Remti ir skatinti masinių sporto sveikatingumo renginių vykdymą rajone </v>
      </c>
      <c r="C184" s="233"/>
      <c r="D184" s="233"/>
      <c r="E184" s="233"/>
      <c r="F184" s="233"/>
      <c r="G184" s="22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21"/>
    </row>
    <row r="186" spans="1:7" ht="15" x14ac:dyDescent="0.2">
      <c r="A186" s="15" t="s">
        <v>216</v>
      </c>
      <c r="B186" s="231" t="str">
        <f>'001 pr. asignavimai'!D277</f>
        <v>Sporto projektų rėmimas</v>
      </c>
      <c r="C186" s="231"/>
      <c r="D186" s="231"/>
      <c r="E186" s="231"/>
      <c r="F186" s="231"/>
      <c r="G186" s="218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19"/>
    </row>
    <row r="188" spans="1:7" ht="15" x14ac:dyDescent="0.2">
      <c r="A188" s="15" t="s">
        <v>220</v>
      </c>
      <c r="B188" s="231" t="str">
        <f>'001 pr. asignavimai'!D280</f>
        <v>"Plungės futbolas" programos įgyvendinimas</v>
      </c>
      <c r="C188" s="231"/>
      <c r="D188" s="231"/>
      <c r="E188" s="231"/>
      <c r="F188" s="231"/>
      <c r="G188" s="218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2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19"/>
    </row>
    <row r="191" spans="1:7" ht="15" x14ac:dyDescent="0.2">
      <c r="A191" s="15" t="s">
        <v>221</v>
      </c>
      <c r="B191" s="231" t="str">
        <f>'001 pr. asignavimai'!D284</f>
        <v>Krepšinio komandos "Plungės Olimpas" rėmimas</v>
      </c>
      <c r="C191" s="231"/>
      <c r="D191" s="231"/>
      <c r="E191" s="231"/>
      <c r="F191" s="231"/>
      <c r="G191" s="218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19"/>
    </row>
    <row r="193" spans="1:7" ht="15" x14ac:dyDescent="0.2">
      <c r="A193" s="15" t="s">
        <v>222</v>
      </c>
      <c r="B193" s="231" t="str">
        <f>'001 pr. asignavimai'!D287</f>
        <v>Futbolo komandos FK "Babrungas" rėmimas</v>
      </c>
      <c r="C193" s="231"/>
      <c r="D193" s="231"/>
      <c r="E193" s="231"/>
      <c r="F193" s="231"/>
      <c r="G193" s="218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19"/>
    </row>
  </sheetData>
  <mergeCells count="83"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  <mergeCell ref="B65:F65"/>
    <mergeCell ref="B100:F100"/>
    <mergeCell ref="B107:F107"/>
    <mergeCell ref="B72:F72"/>
    <mergeCell ref="B79:F79"/>
    <mergeCell ref="B86:F86"/>
    <mergeCell ref="B93:F93"/>
    <mergeCell ref="B113:F113"/>
    <mergeCell ref="B118:F118"/>
    <mergeCell ref="B123:F123"/>
    <mergeCell ref="B128:F128"/>
    <mergeCell ref="B133:F133"/>
    <mergeCell ref="B158:F158"/>
    <mergeCell ref="B153:F153"/>
    <mergeCell ref="B147:F147"/>
    <mergeCell ref="B138:F138"/>
    <mergeCell ref="B143:F143"/>
    <mergeCell ref="B145:F145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28:G132"/>
    <mergeCell ref="G133:G137"/>
    <mergeCell ref="G138:G142"/>
    <mergeCell ref="G143:G144"/>
    <mergeCell ref="G145:G146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2024-11-28T15:19:37Z</dcterms:modified>
</cp:coreProperties>
</file>