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grici\VVG KVIETIMAI 2024-2025 M\2 KVIETIMAS\"/>
    </mc:Choice>
  </mc:AlternateContent>
  <bookViews>
    <workbookView xWindow="0" yWindow="0" windowWidth="23040" windowHeight="9936" tabRatio="592"/>
  </bookViews>
  <sheets>
    <sheet name="Pazyma kitos (nebiudžetinės) " sheetId="33" r:id="rId1"/>
    <sheet name="Atostogų išmokų FN" sheetId="1" state="hidden" r:id="rId2"/>
    <sheet name="Papild.poilsio d. išmokų FN " sheetId="6" state="hidden" r:id="rId3"/>
  </sheets>
  <definedNames>
    <definedName name="_xlnm._FilterDatabase" localSheetId="0" hidden="1">'Pazyma kitos (nebiudžetinės) '!$B$14:$Y$14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33" l="1"/>
  <c r="N16" i="33" l="1"/>
  <c r="Q16" i="33" s="1"/>
  <c r="N18" i="33"/>
  <c r="Q18" i="33" s="1"/>
  <c r="N17" i="33" l="1"/>
  <c r="Q17" i="33" s="1"/>
  <c r="N15" i="33" l="1"/>
  <c r="Q15" i="33" s="1"/>
  <c r="Q19" i="33" s="1"/>
  <c r="O19" i="33"/>
  <c r="L19" i="33"/>
  <c r="J19" i="33"/>
  <c r="U18" i="33"/>
  <c r="U17" i="33"/>
  <c r="U16" i="33"/>
  <c r="U15" i="33"/>
  <c r="J9" i="33"/>
  <c r="R15" i="33" l="1"/>
  <c r="R16" i="33"/>
  <c r="X16" i="33" l="1"/>
  <c r="V16" i="33"/>
  <c r="R18" i="33"/>
  <c r="V18" i="33" s="1"/>
  <c r="N19" i="33"/>
  <c r="R17" i="33"/>
  <c r="R19" i="33" l="1"/>
  <c r="V17" i="33"/>
  <c r="X17" i="33" s="1"/>
  <c r="X18" i="33"/>
  <c r="V15" i="33"/>
  <c r="X15" i="33" s="1"/>
  <c r="W19" i="33" l="1"/>
  <c r="V19" i="33"/>
  <c r="X19" i="33"/>
  <c r="C8" i="6" l="1"/>
  <c r="Q8" i="6" l="1"/>
  <c r="P8" i="6"/>
  <c r="O8" i="6"/>
  <c r="N8" i="6"/>
  <c r="M8" i="6"/>
  <c r="L8" i="6"/>
  <c r="K8" i="6"/>
  <c r="J8" i="6"/>
  <c r="I8" i="6"/>
  <c r="H8" i="6"/>
  <c r="G8" i="6"/>
  <c r="F8" i="6"/>
  <c r="E8" i="6"/>
  <c r="D8" i="6"/>
</calcChain>
</file>

<file path=xl/sharedStrings.xml><?xml version="1.0" encoding="utf-8"?>
<sst xmlns="http://schemas.openxmlformats.org/spreadsheetml/2006/main" count="99" uniqueCount="84">
  <si>
    <t>Darbo savaitės trukmė darbo dienomis</t>
  </si>
  <si>
    <t>Kasmetinių atostogų darbo dienų skaičius</t>
  </si>
  <si>
    <t>Nustatyta kasmetinių atostogų išmokų fiksuotoji norma</t>
  </si>
  <si>
    <t>Iš viso:</t>
  </si>
  <si>
    <t xml:space="preserve"> </t>
  </si>
  <si>
    <t>KASMETINIŲ ATOSTOGŲ IŠMOKŲ FIKSUOTŲJŲ NORMŲ NUSTATYMO TYRIMO ATASKAITOS</t>
  </si>
  <si>
    <t>Darbo savaitės trukmė</t>
  </si>
  <si>
    <t>5 dienų darbo savaitė</t>
  </si>
  <si>
    <t>6 dienų darbo savaitė</t>
  </si>
  <si>
    <t>3 priedas. Papildomų poilsio dienų išmokų fiksuotosios normos</t>
  </si>
  <si>
    <t>Vidutinis mėnesio darbo valandų skaičius</t>
  </si>
  <si>
    <t>Papildomų poilsio dienų išmokų fiksuotosios normos nuo tinkamų finansuoti darbo užmokesčio išlaidų, kai papildomų poilsio dienų skaičius per mėnesį yra (dienomis/valandomis):</t>
  </si>
  <si>
    <t>Bendra (5 ir 6 d.d. savaitė)</t>
  </si>
  <si>
    <t>Taikoma, kai priklauso nuo 26 iki 30 d. d. (jeigu dirbama 5 d. d. per savaitę) arba nuo 31 iki 36 d. d. (jeigu dirbama 6 d. d. per savaitę) kasmetinės atostogos</t>
  </si>
  <si>
    <t>Taikoma, kai priklauso 40 d. d. (jeigu dirbama 5 d. d. per savaitę) arba 48 d. d. (jeigu dirbama 6 d. d. per savaitę) kasmetinės atostogos</t>
  </si>
  <si>
    <t>Taikoma, kai priklauso 20 d. d. (jeigu dirbama 5 d. d. per savaitę) arba 24 d. d.  (jeigu dirbama 6 d. d. per savaitę) kasmetinės atostogos.</t>
  </si>
  <si>
    <t>Taikoma, kai priklauso nuo 21 iki 25 d. d. (jeigu dirbama 5 d. d. per savaitę)  arba nuo 25 iki 30 d. d. (jeigu dirbama 6 d. d. per savaitę) kasmetinės atostogos</t>
  </si>
  <si>
    <t>Taikoma, kai priklauso nuo 31 iki 36 d. d. (jeigu dirbama 5 d. d. per savaitę) arba  nuo 37 iki 42 d. d. (jeigu dirbama 6 d. d. per savaitę) kasmetinės atostogos</t>
  </si>
  <si>
    <t>Taikoma, kai priklauso nuo 37 iki 39 d. d. (jeigu dirbama 5 d. d. per savaitę) arba  nuo 43 iki 47 d. d. (jeigu dirbama 6 d. d. per savaitę) kasmetinės atostogos</t>
  </si>
  <si>
    <t>Taikoma, kai priklauso nuo 41 d. d. (jeigu dirbama 5 d. d. per savaitę)  arba nuo 49 d. d. (jeigu dirbama 6 d. d. per savaitę) kasmetinės atostogos</t>
  </si>
  <si>
    <t>Kasmetinių atostogų išmokų fiksuotosios normos, taikomos nuo 2017 m. liepos 1 d. darbuotojams, kuriems kasmetinės atostogos skaičiuojamos darbo dienomis</t>
  </si>
  <si>
    <t xml:space="preserve">KASMETINIŲ ATOSTOGŲ IŠMOKŲ FIKSUOTOSIOS NORMOS </t>
  </si>
  <si>
    <t xml:space="preserve">                                  Kasmetinių atostogų išmokų fiksuotosios normos nuo tinkamų finansuoti darbo užmokesčio išlaidų, kai kasmetinių atostogų darbo dienų skaičius yra:</t>
  </si>
  <si>
    <t>Fiksuotosios normos
 dydis</t>
  </si>
  <si>
    <t>FN taikymo sąlygos</t>
  </si>
  <si>
    <t>FN-05-01 – 8,63 proc.</t>
  </si>
  <si>
    <t>FN-05-02 – 10,44 proc.</t>
  </si>
  <si>
    <t>FN-05-03 – 12,35 proc.</t>
  </si>
  <si>
    <t>FN-05-04 – 14,99 proc.</t>
  </si>
  <si>
    <t>FN-05-05 – 17,25 proc.</t>
  </si>
  <si>
    <t>FN-05-06 – 18,89 proc.</t>
  </si>
  <si>
    <t>FN-05-07 – 20,02 proc.</t>
  </si>
  <si>
    <t>Organizacijos tipas*</t>
  </si>
  <si>
    <t>Eil. Nr.</t>
  </si>
  <si>
    <t>** Taikoma politinėms partijoms, profesinėms sąjungoms, religinėms bendruomenėms ir bendrijoms.</t>
  </si>
  <si>
    <t>Neterminuota</t>
  </si>
  <si>
    <t xml:space="preserve">Planuojamų mėn. / valandų skaičius </t>
  </si>
  <si>
    <t>1.</t>
  </si>
  <si>
    <t>2.</t>
  </si>
  <si>
    <t>3.</t>
  </si>
  <si>
    <t>PAŽYMA DU VERTINIMUI</t>
  </si>
  <si>
    <t>Planuojama DU suma iš viso, Eur</t>
  </si>
  <si>
    <t>9</t>
  </si>
  <si>
    <t xml:space="preserve">Projekto poveiklės Nr. (iš PĮP) </t>
  </si>
  <si>
    <t>Veiksmo / išlaidų tipo Nr. (iš PĮP)</t>
  </si>
  <si>
    <t>* Organizacijos tipas pasirenkamas iš sąrašo. Atsižvelgiant į pasirinktą organizacijos tipą, nurodomas bendras įmokų tarifas Garantiniam fondui, Ilgalaikio darbo išmokų fondui ir Nelaimingų atsitikimų darbe ir profesinių ligų socialiniam draudimui.</t>
  </si>
  <si>
    <r>
      <t xml:space="preserve">Pareiškėjo / Jungtinio projekto pareiškėjo / projekto partnerio pavadinimas </t>
    </r>
    <r>
      <rPr>
        <sz val="10"/>
        <rFont val="Times New Roman"/>
        <family val="1"/>
        <charset val="186"/>
      </rPr>
      <t>(partneriai pildo atskiras lenteles, kiek patnerių, tiek lentelių)</t>
    </r>
  </si>
  <si>
    <t>https://www.lb.lt/lt/mv-ekonomikos-analize-ir-prognozes</t>
  </si>
  <si>
    <t>Planuojamos kasmetinių atostogų sąnaudos (įskaitant darbdavio įmokas), Eur</t>
  </si>
  <si>
    <t>Planuojamas DU  įkainis be darbdavio įmokų iš viso, Eur</t>
  </si>
  <si>
    <t>Planuojamas pareiginis DU/ valandinis įkainis,  Eur</t>
  </si>
  <si>
    <t>Planuojamas etatų/ darbuotojų skaičius projekte</t>
  </si>
  <si>
    <t>Planuojams DU įkainis su darbdavio  įmokomis iš viso, Eur</t>
  </si>
  <si>
    <r>
      <t>INFORMACIJA APIE PLANUOJAMĄ DARBO UŽMOKESTĮ</t>
    </r>
    <r>
      <rPr>
        <sz val="10"/>
        <rFont val="Times New Roman"/>
        <family val="1"/>
        <charset val="186"/>
      </rPr>
      <t xml:space="preserve"> </t>
    </r>
    <r>
      <rPr>
        <b/>
        <sz val="10"/>
        <rFont val="Times New Roman"/>
        <family val="1"/>
        <charset val="186"/>
      </rPr>
      <t>(DU)</t>
    </r>
    <r>
      <rPr>
        <sz val="10"/>
        <rFont val="Times New Roman"/>
        <family val="1"/>
        <charset val="186"/>
      </rPr>
      <t xml:space="preserve">             </t>
    </r>
  </si>
  <si>
    <t>14=10+11+13</t>
  </si>
  <si>
    <t>Pareigos PĮP</t>
  </si>
  <si>
    <r>
      <t xml:space="preserve">Pareigos / Pareigybė įstaigoje, </t>
    </r>
    <r>
      <rPr>
        <sz val="10"/>
        <rFont val="Times New Roman"/>
        <family val="1"/>
        <charset val="186"/>
      </rPr>
      <t>kurios duomenimis grindžiamas įkainis</t>
    </r>
    <r>
      <rPr>
        <b/>
        <sz val="10"/>
        <rFont val="Times New Roman"/>
        <family val="1"/>
        <charset val="186"/>
      </rPr>
      <t>***</t>
    </r>
  </si>
  <si>
    <t>20=15+19</t>
  </si>
  <si>
    <r>
      <t xml:space="preserve">Planuojamas DU įkainis iš viso, Eur </t>
    </r>
    <r>
      <rPr>
        <sz val="10"/>
        <rFont val="Times New Roman"/>
        <family val="1"/>
        <charset val="186"/>
      </rPr>
      <t>(su darbdavio įmokomis ir kasm. atost. )</t>
    </r>
  </si>
  <si>
    <t>***analogiškos arba tos pačios pareigos/funkcijos įstaigoje. Jei įstaigoje nėra projekte numatomos pareigybės atitikmens ir istorinių duomenų, darbo užmokesčio dydis gali būti pagrįstas, remiantis oficialiosios statistikos portale (Rodiklių duomenų bazė) Valstybės duomenų agentūros skelbiamais naujausiais statistiniais darbuotojų vidutinio darbo užmokesčio duomenimis</t>
  </si>
  <si>
    <t>https://osp.stat.gov.lt/statistiniu-rodikliu-analize?indicator=S3R0049#/  valandinis bruto</t>
  </si>
  <si>
    <t>https://osp.stat.gov.lt/statistiniu-rodikliu-analize?indicator=S3R0050#/  mėnesinis bruto</t>
  </si>
  <si>
    <r>
      <t>Darbo sutarties tipas</t>
    </r>
    <r>
      <rPr>
        <sz val="10"/>
        <rFont val="Times New Roman"/>
        <family val="1"/>
        <charset val="186"/>
      </rPr>
      <t xml:space="preserve"> (nuo tipo priklauso įmokos tarifas Nedarbo socialiniam draudimui)</t>
    </r>
  </si>
  <si>
    <r>
      <t>Metai, už kuriuos planuojamas DU (</t>
    </r>
    <r>
      <rPr>
        <sz val="10"/>
        <rFont val="Times New Roman"/>
        <family val="1"/>
        <charset val="186"/>
      </rPr>
      <t>pildoma, jei taikomas padidėjimas)</t>
    </r>
  </si>
  <si>
    <t>21=6*9*20</t>
  </si>
  <si>
    <t>Priedai ir priemokos, Eur****</t>
  </si>
  <si>
    <t>***** Skaičiuojant planuojamą darbo valandos (mėnesio) įkainį gali būti įvertinamas numatomas įkainio kitimas projekto įgyvendinimo metu, remiantis Lietuvos banko interneto svetainėje lb.lt skelbiamomis naujausiomis darbo užmokesčio prognozėmis. Tačiau įgyvendinant projektą darbo užmokesčio padidėjimas turi būti pagrįstas ir visais atvejais atitikti Projektų administravimo ir finansavimo taisyklių (Taisyklių) 301.1 papunkčio reikalavimus (netaikoma ein. metams):</t>
  </si>
  <si>
    <r>
      <t xml:space="preserve">Padidėjimas, proc. </t>
    </r>
    <r>
      <rPr>
        <sz val="10"/>
        <rFont val="Times New Roman"/>
        <family val="1"/>
        <charset val="186"/>
      </rPr>
      <t xml:space="preserve"> (jei taikoma) </t>
    </r>
    <r>
      <rPr>
        <b/>
        <sz val="10"/>
        <rFont val="Times New Roman"/>
        <family val="1"/>
        <charset val="186"/>
      </rPr>
      <t>*****</t>
    </r>
  </si>
  <si>
    <r>
      <t xml:space="preserve">Padidėjimo suma, Eur </t>
    </r>
    <r>
      <rPr>
        <sz val="10"/>
        <rFont val="Times New Roman"/>
        <family val="1"/>
        <charset val="186"/>
      </rPr>
      <t>(jei taikoma)</t>
    </r>
  </si>
  <si>
    <t xml:space="preserve">DU įkainio pagrindimas******
</t>
  </si>
  <si>
    <t xml:space="preserve">****** Pagal Taisyklių 301.1. p. darbo užmokesčio išlaidos yra tinkamos finansuoti, jei jų dydis atitinka įprastą projekto vykdytojo, partnerio arba JP projekto vykdytojo darbo užmokesčio praktiką atitinkamos kategorijos pareigoms arba pagal taikomą nacionalinę teisę, kolektyvines sutartis ar oficialią statistiką. DU įkainio pagrindimui pateikti darbo užmokesčio dydį pagrindžiančius dokumentus (pvz.: nuasmenintas darbo sutartis, kurios sudarytos ne šiam projektui, o bendrai įstaigos praktikoje;  įstaigos DU priskaitymo ir išmokėjimo žiniaraščius 3- 12 mėn. (kuriuose matytųsi pareigos, dirbtas laikas, priskaitytas DU, priedai ir priemokos (jei taikoma); kt.). Biudžete numatytų išlaidų dydis turi neviršyti įprastai įstaigoje mokamo darbo užmokesčio dydžių tam tikrai pareigybei.
</t>
  </si>
  <si>
    <t>****  Planuojamas priedas ar priemoka turi atitikti  Rekomendacijų dėl projektų išlaidų atitikties Europos Sąjungos fondų reikalavimų  9.5. p. nurodytus tinkamų finansuoti išlaidų reikalavimus;</t>
  </si>
  <si>
    <t>Pildomi tik balti laukai pagal PĮP</t>
  </si>
  <si>
    <t>F-PRV-PV-11(ES(2021-2027)/01</t>
  </si>
  <si>
    <t>1.1.</t>
  </si>
  <si>
    <t>1.1.2.</t>
  </si>
  <si>
    <t>Verslo įm. ir kt.</t>
  </si>
  <si>
    <t>Pareigos</t>
  </si>
  <si>
    <t>Darbo užmokesčio dydis grindžiamas, remiantis oficialiosios statistikos portale (Rodiklių duomenų bazė https://osp.stat.gov.lt/statistiniu-rodikliu-analize?indicator=S3R0049#/) Valstybės duomenų Agentūros skelbiamais naujausiais statistiniais darbuotojų darbo užmokesčio valandinio įkainio duomenimis (2024K3 - S94_TO_S96 “Kita aptarnavimo veikla”)</t>
  </si>
  <si>
    <t>Sergančiųjų cukriniu diabetu klubas</t>
  </si>
  <si>
    <t>..</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</si>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</sst>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8" x14ac:knownFonts="1">
    <font>
      <sz val="9"/>
      <color theme="1"/>
      <name val="Calibri"/>
      <family val="2"/>
      <charset val="186"/>
    </font>
    <font>
      <b/>
      <sz val="9"/>
      <color theme="1"/>
      <name val="Calibri"/>
      <family val="2"/>
      <charset val="186"/>
    </font>
    <font>
      <sz val="10"/>
      <name val="Arial"/>
      <family val="2"/>
      <charset val="186"/>
    </font>
    <font>
      <sz val="12"/>
      <name val="Times New Roman"/>
      <family val="1"/>
      <charset val="186"/>
    </font>
    <font>
      <b/>
      <sz val="12"/>
      <name val="Times New Roman"/>
      <family val="1"/>
      <charset val="186"/>
    </font>
    <font>
      <sz val="11"/>
      <name val="Times New Roman"/>
      <family val="1"/>
      <charset val="186"/>
    </font>
    <font>
      <sz val="10"/>
      <name val="Times New Roman"/>
      <family val="1"/>
      <charset val="186"/>
    </font>
    <font>
      <b/>
      <sz val="10"/>
      <name val="Times New Roman"/>
      <family val="1"/>
      <charset val="186"/>
    </font>
    <font>
      <b/>
      <sz val="9"/>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9"/>
      <color rgb="FFFF0000"/>
      <name val="Calibri"/>
      <family val="2"/>
      <charset val="186"/>
    </font>
    <font>
      <b/>
      <sz val="10"/>
      <color theme="1"/>
      <name val="Calibri"/>
      <family val="2"/>
      <charset val="186"/>
      <scheme val="minor"/>
    </font>
    <font>
      <sz val="9"/>
      <color indexed="8"/>
      <name val="Times New Roman"/>
      <family val="1"/>
      <charset val="186"/>
    </font>
    <font>
      <sz val="10"/>
      <color theme="1"/>
      <name val="Calibri"/>
      <family val="2"/>
      <charset val="186"/>
      <scheme val="minor"/>
    </font>
    <font>
      <sz val="10"/>
      <color theme="0"/>
      <name val="Times New Roman"/>
      <family val="1"/>
      <charset val="186"/>
    </font>
    <font>
      <sz val="10"/>
      <color theme="1"/>
      <name val="Calibri"/>
      <family val="2"/>
      <charset val="186"/>
    </font>
    <font>
      <b/>
      <i/>
      <sz val="10"/>
      <color rgb="FFFF0000"/>
      <name val="Times New Roman"/>
      <family val="1"/>
      <charset val="186"/>
    </font>
    <font>
      <u/>
      <sz val="9"/>
      <color theme="10"/>
      <name val="Calibri"/>
      <family val="2"/>
      <charset val="186"/>
    </font>
    <font>
      <sz val="10"/>
      <color theme="1"/>
      <name val="Times New Roman"/>
      <family val="1"/>
      <charset val="186"/>
    </font>
    <font>
      <sz val="10"/>
      <color rgb="FFFF0000"/>
      <name val="Times New Roman"/>
      <family val="1"/>
      <charset val="186"/>
    </font>
    <font>
      <b/>
      <sz val="11"/>
      <color rgb="FFFF0000"/>
      <name val="Times New Roman"/>
      <family val="1"/>
      <charset val="186"/>
    </font>
  </fonts>
  <fills count="2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xf numFmtId="0" fontId="2"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9" applyNumberFormat="0" applyAlignment="0" applyProtection="0"/>
    <xf numFmtId="0" fontId="13" fillId="22" borderId="10" applyNumberFormat="0" applyAlignment="0" applyProtection="0"/>
    <xf numFmtId="0" fontId="14" fillId="8" borderId="9" applyNumberFormat="0" applyAlignment="0" applyProtection="0"/>
    <xf numFmtId="0" fontId="15" fillId="0" borderId="11" applyNumberFormat="0" applyFill="0" applyAlignment="0" applyProtection="0"/>
    <xf numFmtId="0" fontId="16" fillId="23" borderId="0" applyNumberFormat="0" applyBorder="0" applyAlignment="0" applyProtection="0"/>
    <xf numFmtId="0" fontId="2" fillId="24" borderId="12" applyNumberFormat="0" applyFont="0" applyAlignment="0" applyProtection="0"/>
    <xf numFmtId="0" fontId="2" fillId="0" borderId="0"/>
    <xf numFmtId="9" fontId="2" fillId="0" borderId="0" applyFont="0" applyFill="0" applyBorder="0" applyAlignment="0" applyProtection="0"/>
    <xf numFmtId="0" fontId="24" fillId="0" borderId="0" applyNumberFormat="0" applyFill="0" applyBorder="0" applyAlignment="0" applyProtection="0"/>
  </cellStyleXfs>
  <cellXfs count="122">
    <xf numFmtId="0" fontId="0" fillId="0" borderId="0" xfId="0"/>
    <xf numFmtId="0" fontId="0" fillId="0" borderId="1" xfId="0" applyBorder="1" applyAlignment="1">
      <alignment horizontal="center"/>
    </xf>
    <xf numFmtId="0" fontId="1" fillId="0" borderId="0" xfId="0" applyFont="1"/>
    <xf numFmtId="0" fontId="0" fillId="2" borderId="1" xfId="0" applyFill="1" applyBorder="1" applyAlignment="1">
      <alignment horizontal="center"/>
    </xf>
    <xf numFmtId="0" fontId="0" fillId="2" borderId="1" xfId="0" applyFill="1" applyBorder="1" applyAlignment="1">
      <alignment horizontal="center" wrapText="1"/>
    </xf>
    <xf numFmtId="0" fontId="1" fillId="0" borderId="1" xfId="0" applyFont="1" applyBorder="1" applyAlignment="1">
      <alignment horizontal="center"/>
    </xf>
    <xf numFmtId="0" fontId="0" fillId="0" borderId="0" xfId="0" applyAlignment="1">
      <alignment horizontal="center"/>
    </xf>
    <xf numFmtId="0" fontId="17" fillId="0" borderId="0" xfId="0" applyFont="1"/>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18" fillId="0" borderId="1" xfId="0" applyFont="1" applyBorder="1"/>
    <xf numFmtId="0" fontId="18" fillId="0" borderId="1" xfId="0" applyFont="1" applyBorder="1" applyAlignment="1">
      <alignment wrapText="1"/>
    </xf>
    <xf numFmtId="0" fontId="0" fillId="2" borderId="13" xfId="0" applyFill="1" applyBorder="1" applyAlignment="1">
      <alignment horizontal="center"/>
    </xf>
    <xf numFmtId="0" fontId="0" fillId="26" borderId="1" xfId="0" applyFill="1" applyBorder="1" applyAlignment="1">
      <alignment horizontal="center"/>
    </xf>
    <xf numFmtId="4" fontId="6" fillId="26" borderId="1" xfId="1" applyNumberFormat="1" applyFont="1" applyFill="1" applyBorder="1" applyAlignment="1">
      <alignment horizontal="center" vertical="center"/>
    </xf>
    <xf numFmtId="0" fontId="6" fillId="26" borderId="1" xfId="1" applyFont="1" applyFill="1" applyBorder="1" applyAlignment="1">
      <alignment horizontal="center" vertical="center"/>
    </xf>
    <xf numFmtId="0" fontId="6" fillId="26" borderId="0" xfId="1" applyFont="1" applyFill="1"/>
    <xf numFmtId="0" fontId="3" fillId="26" borderId="0" xfId="1" applyFont="1" applyFill="1"/>
    <xf numFmtId="10" fontId="21" fillId="26" borderId="0" xfId="1" applyNumberFormat="1" applyFont="1" applyFill="1"/>
    <xf numFmtId="0" fontId="7" fillId="26" borderId="0" xfId="1" applyFont="1" applyFill="1" applyAlignment="1">
      <alignment horizontal="left"/>
    </xf>
    <xf numFmtId="0" fontId="6" fillId="26" borderId="0" xfId="1" applyFont="1" applyFill="1" applyAlignment="1">
      <alignment horizontal="center" vertical="top" wrapText="1"/>
    </xf>
    <xf numFmtId="0" fontId="7" fillId="26" borderId="0" xfId="1" applyFont="1" applyFill="1" applyAlignment="1">
      <alignment vertical="top" wrapText="1"/>
    </xf>
    <xf numFmtId="0" fontId="6" fillId="26" borderId="0" xfId="1" applyFont="1" applyFill="1" applyAlignment="1">
      <alignment horizontal="center" vertical="center" wrapText="1"/>
    </xf>
    <xf numFmtId="10" fontId="6" fillId="26" borderId="1" xfId="1" applyNumberFormat="1" applyFont="1" applyFill="1" applyBorder="1" applyAlignment="1">
      <alignment horizontal="center" vertical="center"/>
    </xf>
    <xf numFmtId="10" fontId="6" fillId="26" borderId="0" xfId="1" applyNumberFormat="1" applyFont="1" applyFill="1" applyAlignment="1">
      <alignment horizontal="center"/>
    </xf>
    <xf numFmtId="4" fontId="7" fillId="26" borderId="0" xfId="1" applyNumberFormat="1" applyFont="1" applyFill="1" applyAlignment="1">
      <alignment horizontal="left"/>
    </xf>
    <xf numFmtId="49" fontId="6" fillId="26" borderId="1" xfId="1" applyNumberFormat="1" applyFont="1" applyFill="1" applyBorder="1" applyAlignment="1">
      <alignment horizontal="center" vertical="center"/>
    </xf>
    <xf numFmtId="0" fontId="6" fillId="26" borderId="1" xfId="1" applyFont="1" applyFill="1" applyBorder="1" applyAlignment="1">
      <alignment vertical="center"/>
    </xf>
    <xf numFmtId="3" fontId="6" fillId="26" borderId="1" xfId="1" applyNumberFormat="1" applyFont="1" applyFill="1" applyBorder="1" applyAlignment="1">
      <alignment horizontal="center" vertical="center"/>
    </xf>
    <xf numFmtId="2" fontId="6" fillId="26" borderId="1" xfId="0" applyNumberFormat="1" applyFont="1" applyFill="1" applyBorder="1" applyAlignment="1">
      <alignment horizontal="center" vertical="center"/>
    </xf>
    <xf numFmtId="0" fontId="6" fillId="26" borderId="1" xfId="1" applyFont="1" applyFill="1" applyBorder="1"/>
    <xf numFmtId="0" fontId="7" fillId="26" borderId="0" xfId="1" applyFont="1" applyFill="1" applyAlignment="1">
      <alignment horizontal="center"/>
    </xf>
    <xf numFmtId="0" fontId="7" fillId="26" borderId="0" xfId="1" applyFont="1" applyFill="1"/>
    <xf numFmtId="2" fontId="7" fillId="26" borderId="0" xfId="1" applyNumberFormat="1" applyFont="1" applyFill="1" applyAlignment="1">
      <alignment horizontal="center"/>
    </xf>
    <xf numFmtId="0" fontId="8" fillId="26" borderId="0" xfId="1" applyFont="1" applyFill="1" applyAlignment="1">
      <alignment horizontal="center"/>
    </xf>
    <xf numFmtId="0" fontId="8" fillId="26" borderId="0" xfId="1" applyFont="1" applyFill="1"/>
    <xf numFmtId="2" fontId="8" fillId="26" borderId="0" xfId="1" applyNumberFormat="1" applyFont="1" applyFill="1" applyAlignment="1">
      <alignment horizontal="center"/>
    </xf>
    <xf numFmtId="0" fontId="6" fillId="26" borderId="0" xfId="1" applyFont="1" applyFill="1" applyAlignment="1">
      <alignment horizontal="left" vertical="top" wrapText="1"/>
    </xf>
    <xf numFmtId="0" fontId="2" fillId="26" borderId="8" xfId="33" applyFill="1" applyBorder="1"/>
    <xf numFmtId="0" fontId="5" fillId="26" borderId="0" xfId="1" applyFont="1" applyFill="1" applyAlignment="1">
      <alignment vertical="top" wrapText="1"/>
    </xf>
    <xf numFmtId="0" fontId="6" fillId="26" borderId="0" xfId="1" applyFont="1" applyFill="1" applyAlignment="1">
      <alignment wrapText="1"/>
    </xf>
    <xf numFmtId="0" fontId="2" fillId="26" borderId="0" xfId="0" applyFont="1" applyFill="1"/>
    <xf numFmtId="0" fontId="6" fillId="26" borderId="0" xfId="0" applyFont="1" applyFill="1"/>
    <xf numFmtId="0" fontId="22" fillId="26" borderId="0" xfId="0" applyFont="1" applyFill="1"/>
    <xf numFmtId="4" fontId="7" fillId="27" borderId="1" xfId="1" applyNumberFormat="1" applyFont="1" applyFill="1" applyBorder="1" applyAlignment="1">
      <alignment horizontal="center"/>
    </xf>
    <xf numFmtId="0" fontId="7" fillId="27" borderId="2" xfId="1" applyFont="1" applyFill="1" applyBorder="1"/>
    <xf numFmtId="0" fontId="7" fillId="27" borderId="3" xfId="1" applyFont="1" applyFill="1" applyBorder="1"/>
    <xf numFmtId="0" fontId="18" fillId="26" borderId="0" xfId="0" applyFont="1" applyFill="1"/>
    <xf numFmtId="2" fontId="7" fillId="26" borderId="0" xfId="1" applyNumberFormat="1" applyFont="1" applyFill="1"/>
    <xf numFmtId="0" fontId="7" fillId="26" borderId="0" xfId="1" applyFont="1" applyFill="1" applyAlignment="1">
      <alignment horizontal="right"/>
    </xf>
    <xf numFmtId="0" fontId="7" fillId="27" borderId="1" xfId="1" applyFont="1" applyFill="1" applyBorder="1" applyAlignment="1">
      <alignment horizontal="center" vertical="center"/>
    </xf>
    <xf numFmtId="49" fontId="7" fillId="27" borderId="1" xfId="1" applyNumberFormat="1" applyFont="1" applyFill="1" applyBorder="1" applyAlignment="1">
      <alignment horizontal="center" vertical="center" wrapText="1"/>
    </xf>
    <xf numFmtId="0" fontId="7" fillId="27" borderId="1" xfId="1" applyFont="1" applyFill="1" applyBorder="1" applyAlignment="1">
      <alignment horizontal="center" vertical="center" wrapText="1"/>
    </xf>
    <xf numFmtId="0" fontId="3" fillId="26" borderId="0" xfId="1" applyFont="1" applyFill="1" applyAlignment="1">
      <alignment horizontal="left" vertical="top"/>
    </xf>
    <xf numFmtId="0" fontId="7" fillId="26" borderId="0" xfId="1" applyFont="1" applyFill="1" applyAlignment="1">
      <alignment horizontal="center" vertical="top"/>
    </xf>
    <xf numFmtId="0" fontId="7" fillId="26" borderId="0" xfId="1" applyFont="1" applyFill="1" applyAlignment="1">
      <alignment vertical="top"/>
    </xf>
    <xf numFmtId="2" fontId="7" fillId="26" borderId="0" xfId="1" applyNumberFormat="1" applyFont="1" applyFill="1" applyAlignment="1">
      <alignment horizontal="center" vertical="top"/>
    </xf>
    <xf numFmtId="0" fontId="24" fillId="26" borderId="0" xfId="35" applyFill="1"/>
    <xf numFmtId="0" fontId="3" fillId="26" borderId="0" xfId="1" applyFont="1" applyFill="1" applyAlignment="1">
      <alignment vertical="top" wrapText="1"/>
    </xf>
    <xf numFmtId="164" fontId="7" fillId="25" borderId="1" xfId="1" applyNumberFormat="1" applyFont="1" applyFill="1" applyBorder="1" applyAlignment="1">
      <alignment horizontal="center" vertical="center"/>
    </xf>
    <xf numFmtId="0" fontId="24" fillId="0" borderId="0" xfId="35" applyFill="1"/>
    <xf numFmtId="0" fontId="22" fillId="0" borderId="0" xfId="0" applyFont="1"/>
    <xf numFmtId="10" fontId="6" fillId="25" borderId="1" xfId="1" applyNumberFormat="1" applyFont="1" applyFill="1" applyBorder="1" applyAlignment="1">
      <alignment horizontal="center" vertical="center"/>
    </xf>
    <xf numFmtId="4" fontId="6" fillId="25" borderId="1" xfId="1" applyNumberFormat="1" applyFont="1" applyFill="1" applyBorder="1" applyAlignment="1">
      <alignment horizontal="center" vertical="center"/>
    </xf>
    <xf numFmtId="0" fontId="7" fillId="27" borderId="1" xfId="1" applyFont="1" applyFill="1" applyBorder="1" applyAlignment="1" applyProtection="1">
      <alignment horizontal="center" vertical="center" wrapText="1"/>
      <protection locked="0"/>
    </xf>
    <xf numFmtId="4" fontId="7" fillId="25" borderId="1" xfId="1" applyNumberFormat="1" applyFont="1" applyFill="1" applyBorder="1" applyAlignment="1" applyProtection="1">
      <alignment horizontal="center" vertical="center"/>
      <protection locked="0"/>
    </xf>
    <xf numFmtId="10" fontId="6" fillId="0" borderId="1" xfId="1" applyNumberFormat="1" applyFont="1" applyBorder="1" applyAlignment="1">
      <alignment horizontal="center" vertical="center"/>
    </xf>
    <xf numFmtId="0" fontId="3" fillId="26" borderId="0" xfId="1" applyFont="1" applyFill="1" applyAlignment="1" applyProtection="1">
      <alignment vertical="top"/>
      <protection locked="0"/>
    </xf>
    <xf numFmtId="0" fontId="25" fillId="0" borderId="1" xfId="0" applyFont="1" applyBorder="1" applyAlignment="1">
      <alignment wrapText="1"/>
    </xf>
    <xf numFmtId="4" fontId="26" fillId="0" borderId="1" xfId="1" applyNumberFormat="1" applyFont="1" applyBorder="1" applyAlignment="1">
      <alignment horizontal="center" vertical="center"/>
    </xf>
    <xf numFmtId="4" fontId="26" fillId="25" borderId="1" xfId="1" applyNumberFormat="1" applyFont="1" applyFill="1" applyBorder="1" applyAlignment="1">
      <alignment horizontal="center" vertical="center"/>
    </xf>
    <xf numFmtId="4" fontId="7" fillId="2" borderId="1" xfId="1" applyNumberFormat="1" applyFont="1" applyFill="1" applyBorder="1" applyAlignment="1" applyProtection="1">
      <alignment horizontal="center" vertical="center"/>
      <protection locked="0"/>
    </xf>
    <xf numFmtId="0" fontId="4" fillId="26" borderId="0" xfId="1" applyFont="1" applyFill="1" applyAlignment="1">
      <alignment horizontal="center" vertical="center"/>
    </xf>
    <xf numFmtId="0" fontId="7" fillId="26" borderId="0" xfId="1" applyFont="1" applyFill="1" applyAlignment="1">
      <alignment horizontal="left"/>
    </xf>
    <xf numFmtId="0" fontId="7" fillId="26" borderId="2" xfId="1" applyFont="1" applyFill="1" applyBorder="1" applyAlignment="1">
      <alignment horizontal="left" vertical="center" wrapText="1"/>
    </xf>
    <xf numFmtId="0" fontId="7" fillId="26" borderId="3" xfId="1" applyFont="1" applyFill="1" applyBorder="1" applyAlignment="1">
      <alignment horizontal="left" vertical="center" wrapText="1"/>
    </xf>
    <xf numFmtId="0" fontId="7" fillId="27" borderId="5" xfId="1" applyFont="1" applyFill="1" applyBorder="1" applyAlignment="1">
      <alignment horizontal="center" vertical="center" wrapText="1"/>
    </xf>
    <xf numFmtId="0" fontId="7" fillId="27" borderId="7" xfId="1" applyFont="1" applyFill="1" applyBorder="1" applyAlignment="1">
      <alignment horizontal="center" vertical="center" wrapText="1"/>
    </xf>
    <xf numFmtId="0" fontId="7" fillId="27" borderId="6" xfId="1" applyFont="1" applyFill="1" applyBorder="1" applyAlignment="1">
      <alignment horizontal="center" vertical="center" wrapText="1"/>
    </xf>
    <xf numFmtId="0" fontId="7" fillId="26" borderId="18" xfId="1" applyFont="1" applyFill="1" applyBorder="1" applyAlignment="1">
      <alignment horizontal="left" vertical="top" wrapText="1"/>
    </xf>
    <xf numFmtId="0" fontId="7" fillId="26" borderId="19" xfId="1" applyFont="1" applyFill="1" applyBorder="1" applyAlignment="1">
      <alignment horizontal="left" vertical="top" wrapText="1"/>
    </xf>
    <xf numFmtId="0" fontId="7" fillId="26" borderId="20" xfId="1" applyFont="1" applyFill="1" applyBorder="1" applyAlignment="1">
      <alignment horizontal="left" vertical="top" wrapText="1"/>
    </xf>
    <xf numFmtId="0" fontId="7" fillId="26" borderId="19" xfId="1" applyFont="1" applyFill="1" applyBorder="1" applyAlignment="1">
      <alignment horizontal="center" vertical="top" wrapText="1"/>
    </xf>
    <xf numFmtId="0" fontId="7" fillId="26" borderId="20" xfId="1" applyFont="1" applyFill="1" applyBorder="1" applyAlignment="1">
      <alignment horizontal="center" vertical="top" wrapText="1"/>
    </xf>
    <xf numFmtId="0" fontId="23" fillId="27" borderId="5" xfId="1" applyFont="1" applyFill="1" applyBorder="1" applyAlignment="1">
      <alignment horizontal="center" vertical="center" wrapText="1"/>
    </xf>
    <xf numFmtId="0" fontId="23" fillId="27" borderId="6" xfId="1" applyFont="1" applyFill="1" applyBorder="1" applyAlignment="1">
      <alignment horizontal="center" vertical="center" wrapText="1"/>
    </xf>
    <xf numFmtId="0" fontId="7" fillId="27" borderId="5" xfId="1" applyFont="1" applyFill="1" applyBorder="1" applyAlignment="1" applyProtection="1">
      <alignment horizontal="center" vertical="center" wrapText="1"/>
      <protection locked="0"/>
    </xf>
    <xf numFmtId="0" fontId="7" fillId="27" borderId="7" xfId="1" applyFont="1" applyFill="1" applyBorder="1" applyAlignment="1" applyProtection="1">
      <alignment horizontal="center" vertical="center" wrapText="1"/>
      <protection locked="0"/>
    </xf>
    <xf numFmtId="0" fontId="7" fillId="27" borderId="6" xfId="1" applyFont="1" applyFill="1" applyBorder="1" applyAlignment="1" applyProtection="1">
      <alignment horizontal="center" vertical="center" wrapText="1"/>
      <protection locked="0"/>
    </xf>
    <xf numFmtId="0" fontId="3" fillId="26" borderId="0" xfId="1" applyFont="1" applyFill="1" applyAlignment="1">
      <alignment horizontal="left" vertical="top" wrapText="1"/>
    </xf>
    <xf numFmtId="0" fontId="24" fillId="26" borderId="0" xfId="35" applyFill="1" applyAlignment="1">
      <alignment horizontal="left" vertical="top" wrapText="1"/>
    </xf>
    <xf numFmtId="0" fontId="24" fillId="0" borderId="0" xfId="35" applyFill="1" applyAlignment="1">
      <alignment horizontal="left"/>
    </xf>
    <xf numFmtId="0" fontId="24" fillId="26" borderId="0" xfId="35" applyFill="1" applyAlignment="1">
      <alignment horizontal="left"/>
    </xf>
    <xf numFmtId="0" fontId="6" fillId="26" borderId="0" xfId="1" applyFont="1" applyFill="1" applyAlignment="1">
      <alignment horizontal="left" vertical="top" wrapText="1"/>
    </xf>
    <xf numFmtId="0" fontId="19" fillId="26" borderId="13" xfId="33" applyFont="1" applyFill="1" applyBorder="1" applyAlignment="1">
      <alignment horizontal="center" wrapText="1"/>
    </xf>
    <xf numFmtId="0" fontId="6" fillId="26" borderId="0" xfId="1" applyFont="1" applyFill="1" applyAlignment="1">
      <alignment horizontal="center"/>
    </xf>
    <xf numFmtId="0" fontId="20" fillId="0" borderId="1" xfId="0" applyFont="1" applyBorder="1" applyAlignment="1">
      <alignment horizontal="center" wrapText="1"/>
    </xf>
    <xf numFmtId="0" fontId="18" fillId="0" borderId="1" xfId="0" applyFont="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27" fillId="0" borderId="1" xfId="0" applyFont="1" applyBorder="1"/>
    <xf numFmtId="49" fontId="26" fillId="26" borderId="1" xfId="1" applyNumberFormat="1" applyFont="1" applyFill="1" applyBorder="1" applyAlignment="1">
      <alignment horizontal="center" vertical="center"/>
    </xf>
    <xf numFmtId="0" fontId="26" fillId="26" borderId="1" xfId="1" applyFont="1" applyFill="1" applyBorder="1" applyAlignment="1">
      <alignment vertical="center" wrapText="1"/>
    </xf>
    <xf numFmtId="0" fontId="26" fillId="0" borderId="0" xfId="0" applyFont="1"/>
    <xf numFmtId="0" fontId="26" fillId="0" borderId="1" xfId="1" applyFont="1" applyBorder="1" applyAlignment="1">
      <alignment horizontal="left" vertical="center" wrapText="1"/>
    </xf>
    <xf numFmtId="0" fontId="26" fillId="0" borderId="1" xfId="0" applyFont="1" applyBorder="1"/>
    <xf numFmtId="0" fontId="27" fillId="0" borderId="0" xfId="0" applyFont="1"/>
    <xf numFmtId="0" fontId="26" fillId="26" borderId="1" xfId="1" applyFont="1" applyFill="1" applyBorder="1" applyAlignment="1">
      <alignment wrapText="1"/>
    </xf>
  </cellXfs>
  <cellStyles count="3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Hipersaitas" xfId="35" builtinId="8"/>
    <cellStyle name="Input" xfId="29"/>
    <cellStyle name="Įprastas" xfId="0" builtinId="0"/>
    <cellStyle name="Įprastas 2" xfId="1"/>
    <cellStyle name="Linked Cell" xfId="30"/>
    <cellStyle name="Neutral" xfId="31"/>
    <cellStyle name="Normal 2" xfId="33"/>
    <cellStyle name="Note" xfId="32"/>
    <cellStyle name="Percent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Y43"/>
  <sheetViews>
    <sheetView tabSelected="1" topLeftCell="A17" zoomScale="80" zoomScaleNormal="80" workbookViewId="0">
      <selection activeCell="Y23" sqref="Y23"/>
    </sheetView>
  </sheetViews>
  <sheetFormatPr defaultRowHeight="13.2" x14ac:dyDescent="0.25"/>
  <cols>
    <col min="1" max="1" width="2" style="20" customWidth="1"/>
    <col min="2" max="2" width="8.42578125" style="20" customWidth="1"/>
    <col min="3" max="4" width="10" style="20" customWidth="1"/>
    <col min="5" max="5" width="15.85546875" style="20" customWidth="1"/>
    <col min="6" max="6" width="22.140625" style="20" customWidth="1"/>
    <col min="7" max="7" width="14.42578125" style="20" customWidth="1"/>
    <col min="8" max="8" width="15.7109375" style="20" customWidth="1"/>
    <col min="9" max="9" width="14.28515625" style="20" customWidth="1"/>
    <col min="10" max="10" width="14.85546875" style="20" customWidth="1"/>
    <col min="11" max="11" width="18.140625" style="20" customWidth="1"/>
    <col min="12" max="12" width="16" style="20" customWidth="1"/>
    <col min="13" max="13" width="14.28515625" style="20" customWidth="1"/>
    <col min="14" max="14" width="16.42578125" style="20" customWidth="1"/>
    <col min="15" max="15" width="13.7109375" style="20" hidden="1" customWidth="1"/>
    <col min="16" max="16" width="16.7109375" style="20" hidden="1" customWidth="1"/>
    <col min="17" max="18" width="16.7109375" style="20" customWidth="1"/>
    <col min="19" max="19" width="14.42578125" style="20" customWidth="1"/>
    <col min="20" max="20" width="14.28515625" style="20" customWidth="1"/>
    <col min="21" max="21" width="16.140625" style="20" customWidth="1"/>
    <col min="22" max="23" width="18.42578125" style="20" customWidth="1"/>
    <col min="24" max="24" width="21.42578125" style="20" customWidth="1"/>
    <col min="25" max="25" width="59.28515625" style="20" customWidth="1"/>
    <col min="26" max="26" width="9.28515625" style="20"/>
    <col min="27" max="27" width="20.7109375" style="20" customWidth="1"/>
    <col min="28" max="28" width="21.7109375" style="20" customWidth="1"/>
    <col min="29" max="254" width="9.28515625" style="20"/>
    <col min="255" max="255" width="12.140625" style="20" customWidth="1"/>
    <col min="256" max="256" width="30" style="20" customWidth="1"/>
    <col min="257" max="257" width="24.42578125" style="20" customWidth="1"/>
    <col min="258" max="258" width="17.140625" style="20" customWidth="1"/>
    <col min="259" max="259" width="15.28515625" style="20" customWidth="1"/>
    <col min="260" max="260" width="13.42578125" style="20" customWidth="1"/>
    <col min="261" max="262" width="12.7109375" style="20" customWidth="1"/>
    <col min="263" max="263" width="15" style="20" customWidth="1"/>
    <col min="264" max="264" width="16.7109375" style="20" customWidth="1"/>
    <col min="265" max="265" width="16.140625" style="20" customWidth="1"/>
    <col min="266" max="266" width="15.42578125" style="20" customWidth="1"/>
    <col min="267" max="267" width="15.7109375" style="20" customWidth="1"/>
    <col min="268" max="268" width="19.42578125" style="20" customWidth="1"/>
    <col min="269" max="269" width="15.7109375" style="20" customWidth="1"/>
    <col min="270" max="270" width="14.28515625" style="20" customWidth="1"/>
    <col min="271" max="271" width="15.7109375" style="20" customWidth="1"/>
    <col min="272" max="272" width="17.7109375" style="20" customWidth="1"/>
    <col min="273" max="273" width="19.7109375" style="20" customWidth="1"/>
    <col min="274" max="274" width="14.42578125" style="20" customWidth="1"/>
    <col min="275" max="510" width="9.28515625" style="20"/>
    <col min="511" max="511" width="12.140625" style="20" customWidth="1"/>
    <col min="512" max="512" width="30" style="20" customWidth="1"/>
    <col min="513" max="513" width="24.42578125" style="20" customWidth="1"/>
    <col min="514" max="514" width="17.140625" style="20" customWidth="1"/>
    <col min="515" max="515" width="15.28515625" style="20" customWidth="1"/>
    <col min="516" max="516" width="13.42578125" style="20" customWidth="1"/>
    <col min="517" max="518" width="12.7109375" style="20" customWidth="1"/>
    <col min="519" max="519" width="15" style="20" customWidth="1"/>
    <col min="520" max="520" width="16.7109375" style="20" customWidth="1"/>
    <col min="521" max="521" width="16.140625" style="20" customWidth="1"/>
    <col min="522" max="522" width="15.42578125" style="20" customWidth="1"/>
    <col min="523" max="523" width="15.7109375" style="20" customWidth="1"/>
    <col min="524" max="524" width="19.42578125" style="20" customWidth="1"/>
    <col min="525" max="525" width="15.7109375" style="20" customWidth="1"/>
    <col min="526" max="526" width="14.28515625" style="20" customWidth="1"/>
    <col min="527" max="527" width="15.7109375" style="20" customWidth="1"/>
    <col min="528" max="528" width="17.7109375" style="20" customWidth="1"/>
    <col min="529" max="529" width="19.7109375" style="20" customWidth="1"/>
    <col min="530" max="530" width="14.42578125" style="20" customWidth="1"/>
    <col min="531" max="766" width="9.28515625" style="20"/>
    <col min="767" max="767" width="12.140625" style="20" customWidth="1"/>
    <col min="768" max="768" width="30" style="20" customWidth="1"/>
    <col min="769" max="769" width="24.42578125" style="20" customWidth="1"/>
    <col min="770" max="770" width="17.140625" style="20" customWidth="1"/>
    <col min="771" max="771" width="15.28515625" style="20" customWidth="1"/>
    <col min="772" max="772" width="13.42578125" style="20" customWidth="1"/>
    <col min="773" max="774" width="12.7109375" style="20" customWidth="1"/>
    <col min="775" max="775" width="15" style="20" customWidth="1"/>
    <col min="776" max="776" width="16.7109375" style="20" customWidth="1"/>
    <col min="777" max="777" width="16.140625" style="20" customWidth="1"/>
    <col min="778" max="778" width="15.42578125" style="20" customWidth="1"/>
    <col min="779" max="779" width="15.7109375" style="20" customWidth="1"/>
    <col min="780" max="780" width="19.42578125" style="20" customWidth="1"/>
    <col min="781" max="781" width="15.7109375" style="20" customWidth="1"/>
    <col min="782" max="782" width="14.28515625" style="20" customWidth="1"/>
    <col min="783" max="783" width="15.7109375" style="20" customWidth="1"/>
    <col min="784" max="784" width="17.7109375" style="20" customWidth="1"/>
    <col min="785" max="785" width="19.7109375" style="20" customWidth="1"/>
    <col min="786" max="786" width="14.42578125" style="20" customWidth="1"/>
    <col min="787" max="1022" width="9.28515625" style="20"/>
    <col min="1023" max="1023" width="12.140625" style="20" customWidth="1"/>
    <col min="1024" max="1024" width="30" style="20" customWidth="1"/>
    <col min="1025" max="1025" width="24.42578125" style="20" customWidth="1"/>
    <col min="1026" max="1026" width="17.140625" style="20" customWidth="1"/>
    <col min="1027" max="1027" width="15.28515625" style="20" customWidth="1"/>
    <col min="1028" max="1028" width="13.42578125" style="20" customWidth="1"/>
    <col min="1029" max="1030" width="12.7109375" style="20" customWidth="1"/>
    <col min="1031" max="1031" width="15" style="20" customWidth="1"/>
    <col min="1032" max="1032" width="16.7109375" style="20" customWidth="1"/>
    <col min="1033" max="1033" width="16.140625" style="20" customWidth="1"/>
    <col min="1034" max="1034" width="15.42578125" style="20" customWidth="1"/>
    <col min="1035" max="1035" width="15.7109375" style="20" customWidth="1"/>
    <col min="1036" max="1036" width="19.42578125" style="20" customWidth="1"/>
    <col min="1037" max="1037" width="15.7109375" style="20" customWidth="1"/>
    <col min="1038" max="1038" width="14.28515625" style="20" customWidth="1"/>
    <col min="1039" max="1039" width="15.7109375" style="20" customWidth="1"/>
    <col min="1040" max="1040" width="17.7109375" style="20" customWidth="1"/>
    <col min="1041" max="1041" width="19.7109375" style="20" customWidth="1"/>
    <col min="1042" max="1042" width="14.42578125" style="20" customWidth="1"/>
    <col min="1043" max="1278" width="9.28515625" style="20"/>
    <col min="1279" max="1279" width="12.140625" style="20" customWidth="1"/>
    <col min="1280" max="1280" width="30" style="20" customWidth="1"/>
    <col min="1281" max="1281" width="24.42578125" style="20" customWidth="1"/>
    <col min="1282" max="1282" width="17.140625" style="20" customWidth="1"/>
    <col min="1283" max="1283" width="15.28515625" style="20" customWidth="1"/>
    <col min="1284" max="1284" width="13.42578125" style="20" customWidth="1"/>
    <col min="1285" max="1286" width="12.7109375" style="20" customWidth="1"/>
    <col min="1287" max="1287" width="15" style="20" customWidth="1"/>
    <col min="1288" max="1288" width="16.7109375" style="20" customWidth="1"/>
    <col min="1289" max="1289" width="16.140625" style="20" customWidth="1"/>
    <col min="1290" max="1290" width="15.42578125" style="20" customWidth="1"/>
    <col min="1291" max="1291" width="15.7109375" style="20" customWidth="1"/>
    <col min="1292" max="1292" width="19.42578125" style="20" customWidth="1"/>
    <col min="1293" max="1293" width="15.7109375" style="20" customWidth="1"/>
    <col min="1294" max="1294" width="14.28515625" style="20" customWidth="1"/>
    <col min="1295" max="1295" width="15.7109375" style="20" customWidth="1"/>
    <col min="1296" max="1296" width="17.7109375" style="20" customWidth="1"/>
    <col min="1297" max="1297" width="19.7109375" style="20" customWidth="1"/>
    <col min="1298" max="1298" width="14.42578125" style="20" customWidth="1"/>
    <col min="1299" max="1534" width="9.28515625" style="20"/>
    <col min="1535" max="1535" width="12.140625" style="20" customWidth="1"/>
    <col min="1536" max="1536" width="30" style="20" customWidth="1"/>
    <col min="1537" max="1537" width="24.42578125" style="20" customWidth="1"/>
    <col min="1538" max="1538" width="17.140625" style="20" customWidth="1"/>
    <col min="1539" max="1539" width="15.28515625" style="20" customWidth="1"/>
    <col min="1540" max="1540" width="13.42578125" style="20" customWidth="1"/>
    <col min="1541" max="1542" width="12.7109375" style="20" customWidth="1"/>
    <col min="1543" max="1543" width="15" style="20" customWidth="1"/>
    <col min="1544" max="1544" width="16.7109375" style="20" customWidth="1"/>
    <col min="1545" max="1545" width="16.140625" style="20" customWidth="1"/>
    <col min="1546" max="1546" width="15.42578125" style="20" customWidth="1"/>
    <col min="1547" max="1547" width="15.7109375" style="20" customWidth="1"/>
    <col min="1548" max="1548" width="19.42578125" style="20" customWidth="1"/>
    <col min="1549" max="1549" width="15.7109375" style="20" customWidth="1"/>
    <col min="1550" max="1550" width="14.28515625" style="20" customWidth="1"/>
    <col min="1551" max="1551" width="15.7109375" style="20" customWidth="1"/>
    <col min="1552" max="1552" width="17.7109375" style="20" customWidth="1"/>
    <col min="1553" max="1553" width="19.7109375" style="20" customWidth="1"/>
    <col min="1554" max="1554" width="14.42578125" style="20" customWidth="1"/>
    <col min="1555" max="1790" width="9.28515625" style="20"/>
    <col min="1791" max="1791" width="12.140625" style="20" customWidth="1"/>
    <col min="1792" max="1792" width="30" style="20" customWidth="1"/>
    <col min="1793" max="1793" width="24.42578125" style="20" customWidth="1"/>
    <col min="1794" max="1794" width="17.140625" style="20" customWidth="1"/>
    <col min="1795" max="1795" width="15.28515625" style="20" customWidth="1"/>
    <col min="1796" max="1796" width="13.42578125" style="20" customWidth="1"/>
    <col min="1797" max="1798" width="12.7109375" style="20" customWidth="1"/>
    <col min="1799" max="1799" width="15" style="20" customWidth="1"/>
    <col min="1800" max="1800" width="16.7109375" style="20" customWidth="1"/>
    <col min="1801" max="1801" width="16.140625" style="20" customWidth="1"/>
    <col min="1802" max="1802" width="15.42578125" style="20" customWidth="1"/>
    <col min="1803" max="1803" width="15.7109375" style="20" customWidth="1"/>
    <col min="1804" max="1804" width="19.42578125" style="20" customWidth="1"/>
    <col min="1805" max="1805" width="15.7109375" style="20" customWidth="1"/>
    <col min="1806" max="1806" width="14.28515625" style="20" customWidth="1"/>
    <col min="1807" max="1807" width="15.7109375" style="20" customWidth="1"/>
    <col min="1808" max="1808" width="17.7109375" style="20" customWidth="1"/>
    <col min="1809" max="1809" width="19.7109375" style="20" customWidth="1"/>
    <col min="1810" max="1810" width="14.42578125" style="20" customWidth="1"/>
    <col min="1811" max="2046" width="9.28515625" style="20"/>
    <col min="2047" max="2047" width="12.140625" style="20" customWidth="1"/>
    <col min="2048" max="2048" width="30" style="20" customWidth="1"/>
    <col min="2049" max="2049" width="24.42578125" style="20" customWidth="1"/>
    <col min="2050" max="2050" width="17.140625" style="20" customWidth="1"/>
    <col min="2051" max="2051" width="15.28515625" style="20" customWidth="1"/>
    <col min="2052" max="2052" width="13.42578125" style="20" customWidth="1"/>
    <col min="2053" max="2054" width="12.7109375" style="20" customWidth="1"/>
    <col min="2055" max="2055" width="15" style="20" customWidth="1"/>
    <col min="2056" max="2056" width="16.7109375" style="20" customWidth="1"/>
    <col min="2057" max="2057" width="16.140625" style="20" customWidth="1"/>
    <col min="2058" max="2058" width="15.42578125" style="20" customWidth="1"/>
    <col min="2059" max="2059" width="15.7109375" style="20" customWidth="1"/>
    <col min="2060" max="2060" width="19.42578125" style="20" customWidth="1"/>
    <col min="2061" max="2061" width="15.7109375" style="20" customWidth="1"/>
    <col min="2062" max="2062" width="14.28515625" style="20" customWidth="1"/>
    <col min="2063" max="2063" width="15.7109375" style="20" customWidth="1"/>
    <col min="2064" max="2064" width="17.7109375" style="20" customWidth="1"/>
    <col min="2065" max="2065" width="19.7109375" style="20" customWidth="1"/>
    <col min="2066" max="2066" width="14.42578125" style="20" customWidth="1"/>
    <col min="2067" max="2302" width="9.28515625" style="20"/>
    <col min="2303" max="2303" width="12.140625" style="20" customWidth="1"/>
    <col min="2304" max="2304" width="30" style="20" customWidth="1"/>
    <col min="2305" max="2305" width="24.42578125" style="20" customWidth="1"/>
    <col min="2306" max="2306" width="17.140625" style="20" customWidth="1"/>
    <col min="2307" max="2307" width="15.28515625" style="20" customWidth="1"/>
    <col min="2308" max="2308" width="13.42578125" style="20" customWidth="1"/>
    <col min="2309" max="2310" width="12.7109375" style="20" customWidth="1"/>
    <col min="2311" max="2311" width="15" style="20" customWidth="1"/>
    <col min="2312" max="2312" width="16.7109375" style="20" customWidth="1"/>
    <col min="2313" max="2313" width="16.140625" style="20" customWidth="1"/>
    <col min="2314" max="2314" width="15.42578125" style="20" customWidth="1"/>
    <col min="2315" max="2315" width="15.7109375" style="20" customWidth="1"/>
    <col min="2316" max="2316" width="19.42578125" style="20" customWidth="1"/>
    <col min="2317" max="2317" width="15.7109375" style="20" customWidth="1"/>
    <col min="2318" max="2318" width="14.28515625" style="20" customWidth="1"/>
    <col min="2319" max="2319" width="15.7109375" style="20" customWidth="1"/>
    <col min="2320" max="2320" width="17.7109375" style="20" customWidth="1"/>
    <col min="2321" max="2321" width="19.7109375" style="20" customWidth="1"/>
    <col min="2322" max="2322" width="14.42578125" style="20" customWidth="1"/>
    <col min="2323" max="2558" width="9.28515625" style="20"/>
    <col min="2559" max="2559" width="12.140625" style="20" customWidth="1"/>
    <col min="2560" max="2560" width="30" style="20" customWidth="1"/>
    <col min="2561" max="2561" width="24.42578125" style="20" customWidth="1"/>
    <col min="2562" max="2562" width="17.140625" style="20" customWidth="1"/>
    <col min="2563" max="2563" width="15.28515625" style="20" customWidth="1"/>
    <col min="2564" max="2564" width="13.42578125" style="20" customWidth="1"/>
    <col min="2565" max="2566" width="12.7109375" style="20" customWidth="1"/>
    <col min="2567" max="2567" width="15" style="20" customWidth="1"/>
    <col min="2568" max="2568" width="16.7109375" style="20" customWidth="1"/>
    <col min="2569" max="2569" width="16.140625" style="20" customWidth="1"/>
    <col min="2570" max="2570" width="15.42578125" style="20" customWidth="1"/>
    <col min="2571" max="2571" width="15.7109375" style="20" customWidth="1"/>
    <col min="2572" max="2572" width="19.42578125" style="20" customWidth="1"/>
    <col min="2573" max="2573" width="15.7109375" style="20" customWidth="1"/>
    <col min="2574" max="2574" width="14.28515625" style="20" customWidth="1"/>
    <col min="2575" max="2575" width="15.7109375" style="20" customWidth="1"/>
    <col min="2576" max="2576" width="17.7109375" style="20" customWidth="1"/>
    <col min="2577" max="2577" width="19.7109375" style="20" customWidth="1"/>
    <col min="2578" max="2578" width="14.42578125" style="20" customWidth="1"/>
    <col min="2579" max="2814" width="9.28515625" style="20"/>
    <col min="2815" max="2815" width="12.140625" style="20" customWidth="1"/>
    <col min="2816" max="2816" width="30" style="20" customWidth="1"/>
    <col min="2817" max="2817" width="24.42578125" style="20" customWidth="1"/>
    <col min="2818" max="2818" width="17.140625" style="20" customWidth="1"/>
    <col min="2819" max="2819" width="15.28515625" style="20" customWidth="1"/>
    <col min="2820" max="2820" width="13.42578125" style="20" customWidth="1"/>
    <col min="2821" max="2822" width="12.7109375" style="20" customWidth="1"/>
    <col min="2823" max="2823" width="15" style="20" customWidth="1"/>
    <col min="2824" max="2824" width="16.7109375" style="20" customWidth="1"/>
    <col min="2825" max="2825" width="16.140625" style="20" customWidth="1"/>
    <col min="2826" max="2826" width="15.42578125" style="20" customWidth="1"/>
    <col min="2827" max="2827" width="15.7109375" style="20" customWidth="1"/>
    <col min="2828" max="2828" width="19.42578125" style="20" customWidth="1"/>
    <col min="2829" max="2829" width="15.7109375" style="20" customWidth="1"/>
    <col min="2830" max="2830" width="14.28515625" style="20" customWidth="1"/>
    <col min="2831" max="2831" width="15.7109375" style="20" customWidth="1"/>
    <col min="2832" max="2832" width="17.7109375" style="20" customWidth="1"/>
    <col min="2833" max="2833" width="19.7109375" style="20" customWidth="1"/>
    <col min="2834" max="2834" width="14.42578125" style="20" customWidth="1"/>
    <col min="2835" max="3070" width="9.28515625" style="20"/>
    <col min="3071" max="3071" width="12.140625" style="20" customWidth="1"/>
    <col min="3072" max="3072" width="30" style="20" customWidth="1"/>
    <col min="3073" max="3073" width="24.42578125" style="20" customWidth="1"/>
    <col min="3074" max="3074" width="17.140625" style="20" customWidth="1"/>
    <col min="3075" max="3075" width="15.28515625" style="20" customWidth="1"/>
    <col min="3076" max="3076" width="13.42578125" style="20" customWidth="1"/>
    <col min="3077" max="3078" width="12.7109375" style="20" customWidth="1"/>
    <col min="3079" max="3079" width="15" style="20" customWidth="1"/>
    <col min="3080" max="3080" width="16.7109375" style="20" customWidth="1"/>
    <col min="3081" max="3081" width="16.140625" style="20" customWidth="1"/>
    <col min="3082" max="3082" width="15.42578125" style="20" customWidth="1"/>
    <col min="3083" max="3083" width="15.7109375" style="20" customWidth="1"/>
    <col min="3084" max="3084" width="19.42578125" style="20" customWidth="1"/>
    <col min="3085" max="3085" width="15.7109375" style="20" customWidth="1"/>
    <col min="3086" max="3086" width="14.28515625" style="20" customWidth="1"/>
    <col min="3087" max="3087" width="15.7109375" style="20" customWidth="1"/>
    <col min="3088" max="3088" width="17.7109375" style="20" customWidth="1"/>
    <col min="3089" max="3089" width="19.7109375" style="20" customWidth="1"/>
    <col min="3090" max="3090" width="14.42578125" style="20" customWidth="1"/>
    <col min="3091" max="3326" width="9.28515625" style="20"/>
    <col min="3327" max="3327" width="12.140625" style="20" customWidth="1"/>
    <col min="3328" max="3328" width="30" style="20" customWidth="1"/>
    <col min="3329" max="3329" width="24.42578125" style="20" customWidth="1"/>
    <col min="3330" max="3330" width="17.140625" style="20" customWidth="1"/>
    <col min="3331" max="3331" width="15.28515625" style="20" customWidth="1"/>
    <col min="3332" max="3332" width="13.42578125" style="20" customWidth="1"/>
    <col min="3333" max="3334" width="12.7109375" style="20" customWidth="1"/>
    <col min="3335" max="3335" width="15" style="20" customWidth="1"/>
    <col min="3336" max="3336" width="16.7109375" style="20" customWidth="1"/>
    <col min="3337" max="3337" width="16.140625" style="20" customWidth="1"/>
    <col min="3338" max="3338" width="15.42578125" style="20" customWidth="1"/>
    <col min="3339" max="3339" width="15.7109375" style="20" customWidth="1"/>
    <col min="3340" max="3340" width="19.42578125" style="20" customWidth="1"/>
    <col min="3341" max="3341" width="15.7109375" style="20" customWidth="1"/>
    <col min="3342" max="3342" width="14.28515625" style="20" customWidth="1"/>
    <col min="3343" max="3343" width="15.7109375" style="20" customWidth="1"/>
    <col min="3344" max="3344" width="17.7109375" style="20" customWidth="1"/>
    <col min="3345" max="3345" width="19.7109375" style="20" customWidth="1"/>
    <col min="3346" max="3346" width="14.42578125" style="20" customWidth="1"/>
    <col min="3347" max="3582" width="9.28515625" style="20"/>
    <col min="3583" max="3583" width="12.140625" style="20" customWidth="1"/>
    <col min="3584" max="3584" width="30" style="20" customWidth="1"/>
    <col min="3585" max="3585" width="24.42578125" style="20" customWidth="1"/>
    <col min="3586" max="3586" width="17.140625" style="20" customWidth="1"/>
    <col min="3587" max="3587" width="15.28515625" style="20" customWidth="1"/>
    <col min="3588" max="3588" width="13.42578125" style="20" customWidth="1"/>
    <col min="3589" max="3590" width="12.7109375" style="20" customWidth="1"/>
    <col min="3591" max="3591" width="15" style="20" customWidth="1"/>
    <col min="3592" max="3592" width="16.7109375" style="20" customWidth="1"/>
    <col min="3593" max="3593" width="16.140625" style="20" customWidth="1"/>
    <col min="3594" max="3594" width="15.42578125" style="20" customWidth="1"/>
    <col min="3595" max="3595" width="15.7109375" style="20" customWidth="1"/>
    <col min="3596" max="3596" width="19.42578125" style="20" customWidth="1"/>
    <col min="3597" max="3597" width="15.7109375" style="20" customWidth="1"/>
    <col min="3598" max="3598" width="14.28515625" style="20" customWidth="1"/>
    <col min="3599" max="3599" width="15.7109375" style="20" customWidth="1"/>
    <col min="3600" max="3600" width="17.7109375" style="20" customWidth="1"/>
    <col min="3601" max="3601" width="19.7109375" style="20" customWidth="1"/>
    <col min="3602" max="3602" width="14.42578125" style="20" customWidth="1"/>
    <col min="3603" max="3838" width="9.28515625" style="20"/>
    <col min="3839" max="3839" width="12.140625" style="20" customWidth="1"/>
    <col min="3840" max="3840" width="30" style="20" customWidth="1"/>
    <col min="3841" max="3841" width="24.42578125" style="20" customWidth="1"/>
    <col min="3842" max="3842" width="17.140625" style="20" customWidth="1"/>
    <col min="3843" max="3843" width="15.28515625" style="20" customWidth="1"/>
    <col min="3844" max="3844" width="13.42578125" style="20" customWidth="1"/>
    <col min="3845" max="3846" width="12.7109375" style="20" customWidth="1"/>
    <col min="3847" max="3847" width="15" style="20" customWidth="1"/>
    <col min="3848" max="3848" width="16.7109375" style="20" customWidth="1"/>
    <col min="3849" max="3849" width="16.140625" style="20" customWidth="1"/>
    <col min="3850" max="3850" width="15.42578125" style="20" customWidth="1"/>
    <col min="3851" max="3851" width="15.7109375" style="20" customWidth="1"/>
    <col min="3852" max="3852" width="19.42578125" style="20" customWidth="1"/>
    <col min="3853" max="3853" width="15.7109375" style="20" customWidth="1"/>
    <col min="3854" max="3854" width="14.28515625" style="20" customWidth="1"/>
    <col min="3855" max="3855" width="15.7109375" style="20" customWidth="1"/>
    <col min="3856" max="3856" width="17.7109375" style="20" customWidth="1"/>
    <col min="3857" max="3857" width="19.7109375" style="20" customWidth="1"/>
    <col min="3858" max="3858" width="14.42578125" style="20" customWidth="1"/>
    <col min="3859" max="4094" width="9.28515625" style="20"/>
    <col min="4095" max="4095" width="12.140625" style="20" customWidth="1"/>
    <col min="4096" max="4096" width="30" style="20" customWidth="1"/>
    <col min="4097" max="4097" width="24.42578125" style="20" customWidth="1"/>
    <col min="4098" max="4098" width="17.140625" style="20" customWidth="1"/>
    <col min="4099" max="4099" width="15.28515625" style="20" customWidth="1"/>
    <col min="4100" max="4100" width="13.42578125" style="20" customWidth="1"/>
    <col min="4101" max="4102" width="12.7109375" style="20" customWidth="1"/>
    <col min="4103" max="4103" width="15" style="20" customWidth="1"/>
    <col min="4104" max="4104" width="16.7109375" style="20" customWidth="1"/>
    <col min="4105" max="4105" width="16.140625" style="20" customWidth="1"/>
    <col min="4106" max="4106" width="15.42578125" style="20" customWidth="1"/>
    <col min="4107" max="4107" width="15.7109375" style="20" customWidth="1"/>
    <col min="4108" max="4108" width="19.42578125" style="20" customWidth="1"/>
    <col min="4109" max="4109" width="15.7109375" style="20" customWidth="1"/>
    <col min="4110" max="4110" width="14.28515625" style="20" customWidth="1"/>
    <col min="4111" max="4111" width="15.7109375" style="20" customWidth="1"/>
    <col min="4112" max="4112" width="17.7109375" style="20" customWidth="1"/>
    <col min="4113" max="4113" width="19.7109375" style="20" customWidth="1"/>
    <col min="4114" max="4114" width="14.42578125" style="20" customWidth="1"/>
    <col min="4115" max="4350" width="9.28515625" style="20"/>
    <col min="4351" max="4351" width="12.140625" style="20" customWidth="1"/>
    <col min="4352" max="4352" width="30" style="20" customWidth="1"/>
    <col min="4353" max="4353" width="24.42578125" style="20" customWidth="1"/>
    <col min="4354" max="4354" width="17.140625" style="20" customWidth="1"/>
    <col min="4355" max="4355" width="15.28515625" style="20" customWidth="1"/>
    <col min="4356" max="4356" width="13.42578125" style="20" customWidth="1"/>
    <col min="4357" max="4358" width="12.7109375" style="20" customWidth="1"/>
    <col min="4359" max="4359" width="15" style="20" customWidth="1"/>
    <col min="4360" max="4360" width="16.7109375" style="20" customWidth="1"/>
    <col min="4361" max="4361" width="16.140625" style="20" customWidth="1"/>
    <col min="4362" max="4362" width="15.42578125" style="20" customWidth="1"/>
    <col min="4363" max="4363" width="15.7109375" style="20" customWidth="1"/>
    <col min="4364" max="4364" width="19.42578125" style="20" customWidth="1"/>
    <col min="4365" max="4365" width="15.7109375" style="20" customWidth="1"/>
    <col min="4366" max="4366" width="14.28515625" style="20" customWidth="1"/>
    <col min="4367" max="4367" width="15.7109375" style="20" customWidth="1"/>
    <col min="4368" max="4368" width="17.7109375" style="20" customWidth="1"/>
    <col min="4369" max="4369" width="19.7109375" style="20" customWidth="1"/>
    <col min="4370" max="4370" width="14.42578125" style="20" customWidth="1"/>
    <col min="4371" max="4606" width="9.28515625" style="20"/>
    <col min="4607" max="4607" width="12.140625" style="20" customWidth="1"/>
    <col min="4608" max="4608" width="30" style="20" customWidth="1"/>
    <col min="4609" max="4609" width="24.42578125" style="20" customWidth="1"/>
    <col min="4610" max="4610" width="17.140625" style="20" customWidth="1"/>
    <col min="4611" max="4611" width="15.28515625" style="20" customWidth="1"/>
    <col min="4612" max="4612" width="13.42578125" style="20" customWidth="1"/>
    <col min="4613" max="4614" width="12.7109375" style="20" customWidth="1"/>
    <col min="4615" max="4615" width="15" style="20" customWidth="1"/>
    <col min="4616" max="4616" width="16.7109375" style="20" customWidth="1"/>
    <col min="4617" max="4617" width="16.140625" style="20" customWidth="1"/>
    <col min="4618" max="4618" width="15.42578125" style="20" customWidth="1"/>
    <col min="4619" max="4619" width="15.7109375" style="20" customWidth="1"/>
    <col min="4620" max="4620" width="19.42578125" style="20" customWidth="1"/>
    <col min="4621" max="4621" width="15.7109375" style="20" customWidth="1"/>
    <col min="4622" max="4622" width="14.28515625" style="20" customWidth="1"/>
    <col min="4623" max="4623" width="15.7109375" style="20" customWidth="1"/>
    <col min="4624" max="4624" width="17.7109375" style="20" customWidth="1"/>
    <col min="4625" max="4625" width="19.7109375" style="20" customWidth="1"/>
    <col min="4626" max="4626" width="14.42578125" style="20" customWidth="1"/>
    <col min="4627" max="4862" width="9.28515625" style="20"/>
    <col min="4863" max="4863" width="12.140625" style="20" customWidth="1"/>
    <col min="4864" max="4864" width="30" style="20" customWidth="1"/>
    <col min="4865" max="4865" width="24.42578125" style="20" customWidth="1"/>
    <col min="4866" max="4866" width="17.140625" style="20" customWidth="1"/>
    <col min="4867" max="4867" width="15.28515625" style="20" customWidth="1"/>
    <col min="4868" max="4868" width="13.42578125" style="20" customWidth="1"/>
    <col min="4869" max="4870" width="12.7109375" style="20" customWidth="1"/>
    <col min="4871" max="4871" width="15" style="20" customWidth="1"/>
    <col min="4872" max="4872" width="16.7109375" style="20" customWidth="1"/>
    <col min="4873" max="4873" width="16.140625" style="20" customWidth="1"/>
    <col min="4874" max="4874" width="15.42578125" style="20" customWidth="1"/>
    <col min="4875" max="4875" width="15.7109375" style="20" customWidth="1"/>
    <col min="4876" max="4876" width="19.42578125" style="20" customWidth="1"/>
    <col min="4877" max="4877" width="15.7109375" style="20" customWidth="1"/>
    <col min="4878" max="4878" width="14.28515625" style="20" customWidth="1"/>
    <col min="4879" max="4879" width="15.7109375" style="20" customWidth="1"/>
    <col min="4880" max="4880" width="17.7109375" style="20" customWidth="1"/>
    <col min="4881" max="4881" width="19.7109375" style="20" customWidth="1"/>
    <col min="4882" max="4882" width="14.42578125" style="20" customWidth="1"/>
    <col min="4883" max="5118" width="9.28515625" style="20"/>
    <col min="5119" max="5119" width="12.140625" style="20" customWidth="1"/>
    <col min="5120" max="5120" width="30" style="20" customWidth="1"/>
    <col min="5121" max="5121" width="24.42578125" style="20" customWidth="1"/>
    <col min="5122" max="5122" width="17.140625" style="20" customWidth="1"/>
    <col min="5123" max="5123" width="15.28515625" style="20" customWidth="1"/>
    <col min="5124" max="5124" width="13.42578125" style="20" customWidth="1"/>
    <col min="5125" max="5126" width="12.7109375" style="20" customWidth="1"/>
    <col min="5127" max="5127" width="15" style="20" customWidth="1"/>
    <col min="5128" max="5128" width="16.7109375" style="20" customWidth="1"/>
    <col min="5129" max="5129" width="16.140625" style="20" customWidth="1"/>
    <col min="5130" max="5130" width="15.42578125" style="20" customWidth="1"/>
    <col min="5131" max="5131" width="15.7109375" style="20" customWidth="1"/>
    <col min="5132" max="5132" width="19.42578125" style="20" customWidth="1"/>
    <col min="5133" max="5133" width="15.7109375" style="20" customWidth="1"/>
    <col min="5134" max="5134" width="14.28515625" style="20" customWidth="1"/>
    <col min="5135" max="5135" width="15.7109375" style="20" customWidth="1"/>
    <col min="5136" max="5136" width="17.7109375" style="20" customWidth="1"/>
    <col min="5137" max="5137" width="19.7109375" style="20" customWidth="1"/>
    <col min="5138" max="5138" width="14.42578125" style="20" customWidth="1"/>
    <col min="5139" max="5374" width="9.28515625" style="20"/>
    <col min="5375" max="5375" width="12.140625" style="20" customWidth="1"/>
    <col min="5376" max="5376" width="30" style="20" customWidth="1"/>
    <col min="5377" max="5377" width="24.42578125" style="20" customWidth="1"/>
    <col min="5378" max="5378" width="17.140625" style="20" customWidth="1"/>
    <col min="5379" max="5379" width="15.28515625" style="20" customWidth="1"/>
    <col min="5380" max="5380" width="13.42578125" style="20" customWidth="1"/>
    <col min="5381" max="5382" width="12.7109375" style="20" customWidth="1"/>
    <col min="5383" max="5383" width="15" style="20" customWidth="1"/>
    <col min="5384" max="5384" width="16.7109375" style="20" customWidth="1"/>
    <col min="5385" max="5385" width="16.140625" style="20" customWidth="1"/>
    <col min="5386" max="5386" width="15.42578125" style="20" customWidth="1"/>
    <col min="5387" max="5387" width="15.7109375" style="20" customWidth="1"/>
    <col min="5388" max="5388" width="19.42578125" style="20" customWidth="1"/>
    <col min="5389" max="5389" width="15.7109375" style="20" customWidth="1"/>
    <col min="5390" max="5390" width="14.28515625" style="20" customWidth="1"/>
    <col min="5391" max="5391" width="15.7109375" style="20" customWidth="1"/>
    <col min="5392" max="5392" width="17.7109375" style="20" customWidth="1"/>
    <col min="5393" max="5393" width="19.7109375" style="20" customWidth="1"/>
    <col min="5394" max="5394" width="14.42578125" style="20" customWidth="1"/>
    <col min="5395" max="5630" width="9.28515625" style="20"/>
    <col min="5631" max="5631" width="12.140625" style="20" customWidth="1"/>
    <col min="5632" max="5632" width="30" style="20" customWidth="1"/>
    <col min="5633" max="5633" width="24.42578125" style="20" customWidth="1"/>
    <col min="5634" max="5634" width="17.140625" style="20" customWidth="1"/>
    <col min="5635" max="5635" width="15.28515625" style="20" customWidth="1"/>
    <col min="5636" max="5636" width="13.42578125" style="20" customWidth="1"/>
    <col min="5637" max="5638" width="12.7109375" style="20" customWidth="1"/>
    <col min="5639" max="5639" width="15" style="20" customWidth="1"/>
    <col min="5640" max="5640" width="16.7109375" style="20" customWidth="1"/>
    <col min="5641" max="5641" width="16.140625" style="20" customWidth="1"/>
    <col min="5642" max="5642" width="15.42578125" style="20" customWidth="1"/>
    <col min="5643" max="5643" width="15.7109375" style="20" customWidth="1"/>
    <col min="5644" max="5644" width="19.42578125" style="20" customWidth="1"/>
    <col min="5645" max="5645" width="15.7109375" style="20" customWidth="1"/>
    <col min="5646" max="5646" width="14.28515625" style="20" customWidth="1"/>
    <col min="5647" max="5647" width="15.7109375" style="20" customWidth="1"/>
    <col min="5648" max="5648" width="17.7109375" style="20" customWidth="1"/>
    <col min="5649" max="5649" width="19.7109375" style="20" customWidth="1"/>
    <col min="5650" max="5650" width="14.42578125" style="20" customWidth="1"/>
    <col min="5651" max="5886" width="9.28515625" style="20"/>
    <col min="5887" max="5887" width="12.140625" style="20" customWidth="1"/>
    <col min="5888" max="5888" width="30" style="20" customWidth="1"/>
    <col min="5889" max="5889" width="24.42578125" style="20" customWidth="1"/>
    <col min="5890" max="5890" width="17.140625" style="20" customWidth="1"/>
    <col min="5891" max="5891" width="15.28515625" style="20" customWidth="1"/>
    <col min="5892" max="5892" width="13.42578125" style="20" customWidth="1"/>
    <col min="5893" max="5894" width="12.7109375" style="20" customWidth="1"/>
    <col min="5895" max="5895" width="15" style="20" customWidth="1"/>
    <col min="5896" max="5896" width="16.7109375" style="20" customWidth="1"/>
    <col min="5897" max="5897" width="16.140625" style="20" customWidth="1"/>
    <col min="5898" max="5898" width="15.42578125" style="20" customWidth="1"/>
    <col min="5899" max="5899" width="15.7109375" style="20" customWidth="1"/>
    <col min="5900" max="5900" width="19.42578125" style="20" customWidth="1"/>
    <col min="5901" max="5901" width="15.7109375" style="20" customWidth="1"/>
    <col min="5902" max="5902" width="14.28515625" style="20" customWidth="1"/>
    <col min="5903" max="5903" width="15.7109375" style="20" customWidth="1"/>
    <col min="5904" max="5904" width="17.7109375" style="20" customWidth="1"/>
    <col min="5905" max="5905" width="19.7109375" style="20" customWidth="1"/>
    <col min="5906" max="5906" width="14.42578125" style="20" customWidth="1"/>
    <col min="5907" max="6142" width="9.28515625" style="20"/>
    <col min="6143" max="6143" width="12.140625" style="20" customWidth="1"/>
    <col min="6144" max="6144" width="30" style="20" customWidth="1"/>
    <col min="6145" max="6145" width="24.42578125" style="20" customWidth="1"/>
    <col min="6146" max="6146" width="17.140625" style="20" customWidth="1"/>
    <col min="6147" max="6147" width="15.28515625" style="20" customWidth="1"/>
    <col min="6148" max="6148" width="13.42578125" style="20" customWidth="1"/>
    <col min="6149" max="6150" width="12.7109375" style="20" customWidth="1"/>
    <col min="6151" max="6151" width="15" style="20" customWidth="1"/>
    <col min="6152" max="6152" width="16.7109375" style="20" customWidth="1"/>
    <col min="6153" max="6153" width="16.140625" style="20" customWidth="1"/>
    <col min="6154" max="6154" width="15.42578125" style="20" customWidth="1"/>
    <col min="6155" max="6155" width="15.7109375" style="20" customWidth="1"/>
    <col min="6156" max="6156" width="19.42578125" style="20" customWidth="1"/>
    <col min="6157" max="6157" width="15.7109375" style="20" customWidth="1"/>
    <col min="6158" max="6158" width="14.28515625" style="20" customWidth="1"/>
    <col min="6159" max="6159" width="15.7109375" style="20" customWidth="1"/>
    <col min="6160" max="6160" width="17.7109375" style="20" customWidth="1"/>
    <col min="6161" max="6161" width="19.7109375" style="20" customWidth="1"/>
    <col min="6162" max="6162" width="14.42578125" style="20" customWidth="1"/>
    <col min="6163" max="6398" width="9.28515625" style="20"/>
    <col min="6399" max="6399" width="12.140625" style="20" customWidth="1"/>
    <col min="6400" max="6400" width="30" style="20" customWidth="1"/>
    <col min="6401" max="6401" width="24.42578125" style="20" customWidth="1"/>
    <col min="6402" max="6402" width="17.140625" style="20" customWidth="1"/>
    <col min="6403" max="6403" width="15.28515625" style="20" customWidth="1"/>
    <col min="6404" max="6404" width="13.42578125" style="20" customWidth="1"/>
    <col min="6405" max="6406" width="12.7109375" style="20" customWidth="1"/>
    <col min="6407" max="6407" width="15" style="20" customWidth="1"/>
    <col min="6408" max="6408" width="16.7109375" style="20" customWidth="1"/>
    <col min="6409" max="6409" width="16.140625" style="20" customWidth="1"/>
    <col min="6410" max="6410" width="15.42578125" style="20" customWidth="1"/>
    <col min="6411" max="6411" width="15.7109375" style="20" customWidth="1"/>
    <col min="6412" max="6412" width="19.42578125" style="20" customWidth="1"/>
    <col min="6413" max="6413" width="15.7109375" style="20" customWidth="1"/>
    <col min="6414" max="6414" width="14.28515625" style="20" customWidth="1"/>
    <col min="6415" max="6415" width="15.7109375" style="20" customWidth="1"/>
    <col min="6416" max="6416" width="17.7109375" style="20" customWidth="1"/>
    <col min="6417" max="6417" width="19.7109375" style="20" customWidth="1"/>
    <col min="6418" max="6418" width="14.42578125" style="20" customWidth="1"/>
    <col min="6419" max="6654" width="9.28515625" style="20"/>
    <col min="6655" max="6655" width="12.140625" style="20" customWidth="1"/>
    <col min="6656" max="6656" width="30" style="20" customWidth="1"/>
    <col min="6657" max="6657" width="24.42578125" style="20" customWidth="1"/>
    <col min="6658" max="6658" width="17.140625" style="20" customWidth="1"/>
    <col min="6659" max="6659" width="15.28515625" style="20" customWidth="1"/>
    <col min="6660" max="6660" width="13.42578125" style="20" customWidth="1"/>
    <col min="6661" max="6662" width="12.7109375" style="20" customWidth="1"/>
    <col min="6663" max="6663" width="15" style="20" customWidth="1"/>
    <col min="6664" max="6664" width="16.7109375" style="20" customWidth="1"/>
    <col min="6665" max="6665" width="16.140625" style="20" customWidth="1"/>
    <col min="6666" max="6666" width="15.42578125" style="20" customWidth="1"/>
    <col min="6667" max="6667" width="15.7109375" style="20" customWidth="1"/>
    <col min="6668" max="6668" width="19.42578125" style="20" customWidth="1"/>
    <col min="6669" max="6669" width="15.7109375" style="20" customWidth="1"/>
    <col min="6670" max="6670" width="14.28515625" style="20" customWidth="1"/>
    <col min="6671" max="6671" width="15.7109375" style="20" customWidth="1"/>
    <col min="6672" max="6672" width="17.7109375" style="20" customWidth="1"/>
    <col min="6673" max="6673" width="19.7109375" style="20" customWidth="1"/>
    <col min="6674" max="6674" width="14.42578125" style="20" customWidth="1"/>
    <col min="6675" max="6910" width="9.28515625" style="20"/>
    <col min="6911" max="6911" width="12.140625" style="20" customWidth="1"/>
    <col min="6912" max="6912" width="30" style="20" customWidth="1"/>
    <col min="6913" max="6913" width="24.42578125" style="20" customWidth="1"/>
    <col min="6914" max="6914" width="17.140625" style="20" customWidth="1"/>
    <col min="6915" max="6915" width="15.28515625" style="20" customWidth="1"/>
    <col min="6916" max="6916" width="13.42578125" style="20" customWidth="1"/>
    <col min="6917" max="6918" width="12.7109375" style="20" customWidth="1"/>
    <col min="6919" max="6919" width="15" style="20" customWidth="1"/>
    <col min="6920" max="6920" width="16.7109375" style="20" customWidth="1"/>
    <col min="6921" max="6921" width="16.140625" style="20" customWidth="1"/>
    <col min="6922" max="6922" width="15.42578125" style="20" customWidth="1"/>
    <col min="6923" max="6923" width="15.7109375" style="20" customWidth="1"/>
    <col min="6924" max="6924" width="19.42578125" style="20" customWidth="1"/>
    <col min="6925" max="6925" width="15.7109375" style="20" customWidth="1"/>
    <col min="6926" max="6926" width="14.28515625" style="20" customWidth="1"/>
    <col min="6927" max="6927" width="15.7109375" style="20" customWidth="1"/>
    <col min="6928" max="6928" width="17.7109375" style="20" customWidth="1"/>
    <col min="6929" max="6929" width="19.7109375" style="20" customWidth="1"/>
    <col min="6930" max="6930" width="14.42578125" style="20" customWidth="1"/>
    <col min="6931" max="7166" width="9.28515625" style="20"/>
    <col min="7167" max="7167" width="12.140625" style="20" customWidth="1"/>
    <col min="7168" max="7168" width="30" style="20" customWidth="1"/>
    <col min="7169" max="7169" width="24.42578125" style="20" customWidth="1"/>
    <col min="7170" max="7170" width="17.140625" style="20" customWidth="1"/>
    <col min="7171" max="7171" width="15.28515625" style="20" customWidth="1"/>
    <col min="7172" max="7172" width="13.42578125" style="20" customWidth="1"/>
    <col min="7173" max="7174" width="12.7109375" style="20" customWidth="1"/>
    <col min="7175" max="7175" width="15" style="20" customWidth="1"/>
    <col min="7176" max="7176" width="16.7109375" style="20" customWidth="1"/>
    <col min="7177" max="7177" width="16.140625" style="20" customWidth="1"/>
    <col min="7178" max="7178" width="15.42578125" style="20" customWidth="1"/>
    <col min="7179" max="7179" width="15.7109375" style="20" customWidth="1"/>
    <col min="7180" max="7180" width="19.42578125" style="20" customWidth="1"/>
    <col min="7181" max="7181" width="15.7109375" style="20" customWidth="1"/>
    <col min="7182" max="7182" width="14.28515625" style="20" customWidth="1"/>
    <col min="7183" max="7183" width="15.7109375" style="20" customWidth="1"/>
    <col min="7184" max="7184" width="17.7109375" style="20" customWidth="1"/>
    <col min="7185" max="7185" width="19.7109375" style="20" customWidth="1"/>
    <col min="7186" max="7186" width="14.42578125" style="20" customWidth="1"/>
    <col min="7187" max="7422" width="9.28515625" style="20"/>
    <col min="7423" max="7423" width="12.140625" style="20" customWidth="1"/>
    <col min="7424" max="7424" width="30" style="20" customWidth="1"/>
    <col min="7425" max="7425" width="24.42578125" style="20" customWidth="1"/>
    <col min="7426" max="7426" width="17.140625" style="20" customWidth="1"/>
    <col min="7427" max="7427" width="15.28515625" style="20" customWidth="1"/>
    <col min="7428" max="7428" width="13.42578125" style="20" customWidth="1"/>
    <col min="7429" max="7430" width="12.7109375" style="20" customWidth="1"/>
    <col min="7431" max="7431" width="15" style="20" customWidth="1"/>
    <col min="7432" max="7432" width="16.7109375" style="20" customWidth="1"/>
    <col min="7433" max="7433" width="16.140625" style="20" customWidth="1"/>
    <col min="7434" max="7434" width="15.42578125" style="20" customWidth="1"/>
    <col min="7435" max="7435" width="15.7109375" style="20" customWidth="1"/>
    <col min="7436" max="7436" width="19.42578125" style="20" customWidth="1"/>
    <col min="7437" max="7437" width="15.7109375" style="20" customWidth="1"/>
    <col min="7438" max="7438" width="14.28515625" style="20" customWidth="1"/>
    <col min="7439" max="7439" width="15.7109375" style="20" customWidth="1"/>
    <col min="7440" max="7440" width="17.7109375" style="20" customWidth="1"/>
    <col min="7441" max="7441" width="19.7109375" style="20" customWidth="1"/>
    <col min="7442" max="7442" width="14.42578125" style="20" customWidth="1"/>
    <col min="7443" max="7678" width="9.28515625" style="20"/>
    <col min="7679" max="7679" width="12.140625" style="20" customWidth="1"/>
    <col min="7680" max="7680" width="30" style="20" customWidth="1"/>
    <col min="7681" max="7681" width="24.42578125" style="20" customWidth="1"/>
    <col min="7682" max="7682" width="17.140625" style="20" customWidth="1"/>
    <col min="7683" max="7683" width="15.28515625" style="20" customWidth="1"/>
    <col min="7684" max="7684" width="13.42578125" style="20" customWidth="1"/>
    <col min="7685" max="7686" width="12.7109375" style="20" customWidth="1"/>
    <col min="7687" max="7687" width="15" style="20" customWidth="1"/>
    <col min="7688" max="7688" width="16.7109375" style="20" customWidth="1"/>
    <col min="7689" max="7689" width="16.140625" style="20" customWidth="1"/>
    <col min="7690" max="7690" width="15.42578125" style="20" customWidth="1"/>
    <col min="7691" max="7691" width="15.7109375" style="20" customWidth="1"/>
    <col min="7692" max="7692" width="19.42578125" style="20" customWidth="1"/>
    <col min="7693" max="7693" width="15.7109375" style="20" customWidth="1"/>
    <col min="7694" max="7694" width="14.28515625" style="20" customWidth="1"/>
    <col min="7695" max="7695" width="15.7109375" style="20" customWidth="1"/>
    <col min="7696" max="7696" width="17.7109375" style="20" customWidth="1"/>
    <col min="7697" max="7697" width="19.7109375" style="20" customWidth="1"/>
    <col min="7698" max="7698" width="14.42578125" style="20" customWidth="1"/>
    <col min="7699" max="7934" width="9.28515625" style="20"/>
    <col min="7935" max="7935" width="12.140625" style="20" customWidth="1"/>
    <col min="7936" max="7936" width="30" style="20" customWidth="1"/>
    <col min="7937" max="7937" width="24.42578125" style="20" customWidth="1"/>
    <col min="7938" max="7938" width="17.140625" style="20" customWidth="1"/>
    <col min="7939" max="7939" width="15.28515625" style="20" customWidth="1"/>
    <col min="7940" max="7940" width="13.42578125" style="20" customWidth="1"/>
    <col min="7941" max="7942" width="12.7109375" style="20" customWidth="1"/>
    <col min="7943" max="7943" width="15" style="20" customWidth="1"/>
    <col min="7944" max="7944" width="16.7109375" style="20" customWidth="1"/>
    <col min="7945" max="7945" width="16.140625" style="20" customWidth="1"/>
    <col min="7946" max="7946" width="15.42578125" style="20" customWidth="1"/>
    <col min="7947" max="7947" width="15.7109375" style="20" customWidth="1"/>
    <col min="7948" max="7948" width="19.42578125" style="20" customWidth="1"/>
    <col min="7949" max="7949" width="15.7109375" style="20" customWidth="1"/>
    <col min="7950" max="7950" width="14.28515625" style="20" customWidth="1"/>
    <col min="7951" max="7951" width="15.7109375" style="20" customWidth="1"/>
    <col min="7952" max="7952" width="17.7109375" style="20" customWidth="1"/>
    <col min="7953" max="7953" width="19.7109375" style="20" customWidth="1"/>
    <col min="7954" max="7954" width="14.42578125" style="20" customWidth="1"/>
    <col min="7955" max="8190" width="9.28515625" style="20"/>
    <col min="8191" max="8191" width="12.140625" style="20" customWidth="1"/>
    <col min="8192" max="8192" width="30" style="20" customWidth="1"/>
    <col min="8193" max="8193" width="24.42578125" style="20" customWidth="1"/>
    <col min="8194" max="8194" width="17.140625" style="20" customWidth="1"/>
    <col min="8195" max="8195" width="15.28515625" style="20" customWidth="1"/>
    <col min="8196" max="8196" width="13.42578125" style="20" customWidth="1"/>
    <col min="8197" max="8198" width="12.7109375" style="20" customWidth="1"/>
    <col min="8199" max="8199" width="15" style="20" customWidth="1"/>
    <col min="8200" max="8200" width="16.7109375" style="20" customWidth="1"/>
    <col min="8201" max="8201" width="16.140625" style="20" customWidth="1"/>
    <col min="8202" max="8202" width="15.42578125" style="20" customWidth="1"/>
    <col min="8203" max="8203" width="15.7109375" style="20" customWidth="1"/>
    <col min="8204" max="8204" width="19.42578125" style="20" customWidth="1"/>
    <col min="8205" max="8205" width="15.7109375" style="20" customWidth="1"/>
    <col min="8206" max="8206" width="14.28515625" style="20" customWidth="1"/>
    <col min="8207" max="8207" width="15.7109375" style="20" customWidth="1"/>
    <col min="8208" max="8208" width="17.7109375" style="20" customWidth="1"/>
    <col min="8209" max="8209" width="19.7109375" style="20" customWidth="1"/>
    <col min="8210" max="8210" width="14.42578125" style="20" customWidth="1"/>
    <col min="8211" max="8446" width="9.28515625" style="20"/>
    <col min="8447" max="8447" width="12.140625" style="20" customWidth="1"/>
    <col min="8448" max="8448" width="30" style="20" customWidth="1"/>
    <col min="8449" max="8449" width="24.42578125" style="20" customWidth="1"/>
    <col min="8450" max="8450" width="17.140625" style="20" customWidth="1"/>
    <col min="8451" max="8451" width="15.28515625" style="20" customWidth="1"/>
    <col min="8452" max="8452" width="13.42578125" style="20" customWidth="1"/>
    <col min="8453" max="8454" width="12.7109375" style="20" customWidth="1"/>
    <col min="8455" max="8455" width="15" style="20" customWidth="1"/>
    <col min="8456" max="8456" width="16.7109375" style="20" customWidth="1"/>
    <col min="8457" max="8457" width="16.140625" style="20" customWidth="1"/>
    <col min="8458" max="8458" width="15.42578125" style="20" customWidth="1"/>
    <col min="8459" max="8459" width="15.7109375" style="20" customWidth="1"/>
    <col min="8460" max="8460" width="19.42578125" style="20" customWidth="1"/>
    <col min="8461" max="8461" width="15.7109375" style="20" customWidth="1"/>
    <col min="8462" max="8462" width="14.28515625" style="20" customWidth="1"/>
    <col min="8463" max="8463" width="15.7109375" style="20" customWidth="1"/>
    <col min="8464" max="8464" width="17.7109375" style="20" customWidth="1"/>
    <col min="8465" max="8465" width="19.7109375" style="20" customWidth="1"/>
    <col min="8466" max="8466" width="14.42578125" style="20" customWidth="1"/>
    <col min="8467" max="8702" width="9.28515625" style="20"/>
    <col min="8703" max="8703" width="12.140625" style="20" customWidth="1"/>
    <col min="8704" max="8704" width="30" style="20" customWidth="1"/>
    <col min="8705" max="8705" width="24.42578125" style="20" customWidth="1"/>
    <col min="8706" max="8706" width="17.140625" style="20" customWidth="1"/>
    <col min="8707" max="8707" width="15.28515625" style="20" customWidth="1"/>
    <col min="8708" max="8708" width="13.42578125" style="20" customWidth="1"/>
    <col min="8709" max="8710" width="12.7109375" style="20" customWidth="1"/>
    <col min="8711" max="8711" width="15" style="20" customWidth="1"/>
    <col min="8712" max="8712" width="16.7109375" style="20" customWidth="1"/>
    <col min="8713" max="8713" width="16.140625" style="20" customWidth="1"/>
    <col min="8714" max="8714" width="15.42578125" style="20" customWidth="1"/>
    <col min="8715" max="8715" width="15.7109375" style="20" customWidth="1"/>
    <col min="8716" max="8716" width="19.42578125" style="20" customWidth="1"/>
    <col min="8717" max="8717" width="15.7109375" style="20" customWidth="1"/>
    <col min="8718" max="8718" width="14.28515625" style="20" customWidth="1"/>
    <col min="8719" max="8719" width="15.7109375" style="20" customWidth="1"/>
    <col min="8720" max="8720" width="17.7109375" style="20" customWidth="1"/>
    <col min="8721" max="8721" width="19.7109375" style="20" customWidth="1"/>
    <col min="8722" max="8722" width="14.42578125" style="20" customWidth="1"/>
    <col min="8723" max="8958" width="9.28515625" style="20"/>
    <col min="8959" max="8959" width="12.140625" style="20" customWidth="1"/>
    <col min="8960" max="8960" width="30" style="20" customWidth="1"/>
    <col min="8961" max="8961" width="24.42578125" style="20" customWidth="1"/>
    <col min="8962" max="8962" width="17.140625" style="20" customWidth="1"/>
    <col min="8963" max="8963" width="15.28515625" style="20" customWidth="1"/>
    <col min="8964" max="8964" width="13.42578125" style="20" customWidth="1"/>
    <col min="8965" max="8966" width="12.7109375" style="20" customWidth="1"/>
    <col min="8967" max="8967" width="15" style="20" customWidth="1"/>
    <col min="8968" max="8968" width="16.7109375" style="20" customWidth="1"/>
    <col min="8969" max="8969" width="16.140625" style="20" customWidth="1"/>
    <col min="8970" max="8970" width="15.42578125" style="20" customWidth="1"/>
    <col min="8971" max="8971" width="15.7109375" style="20" customWidth="1"/>
    <col min="8972" max="8972" width="19.42578125" style="20" customWidth="1"/>
    <col min="8973" max="8973" width="15.7109375" style="20" customWidth="1"/>
    <col min="8974" max="8974" width="14.28515625" style="20" customWidth="1"/>
    <col min="8975" max="8975" width="15.7109375" style="20" customWidth="1"/>
    <col min="8976" max="8976" width="17.7109375" style="20" customWidth="1"/>
    <col min="8977" max="8977" width="19.7109375" style="20" customWidth="1"/>
    <col min="8978" max="8978" width="14.42578125" style="20" customWidth="1"/>
    <col min="8979" max="9214" width="9.28515625" style="20"/>
    <col min="9215" max="9215" width="12.140625" style="20" customWidth="1"/>
    <col min="9216" max="9216" width="30" style="20" customWidth="1"/>
    <col min="9217" max="9217" width="24.42578125" style="20" customWidth="1"/>
    <col min="9218" max="9218" width="17.140625" style="20" customWidth="1"/>
    <col min="9219" max="9219" width="15.28515625" style="20" customWidth="1"/>
    <col min="9220" max="9220" width="13.42578125" style="20" customWidth="1"/>
    <col min="9221" max="9222" width="12.7109375" style="20" customWidth="1"/>
    <col min="9223" max="9223" width="15" style="20" customWidth="1"/>
    <col min="9224" max="9224" width="16.7109375" style="20" customWidth="1"/>
    <col min="9225" max="9225" width="16.140625" style="20" customWidth="1"/>
    <col min="9226" max="9226" width="15.42578125" style="20" customWidth="1"/>
    <col min="9227" max="9227" width="15.7109375" style="20" customWidth="1"/>
    <col min="9228" max="9228" width="19.42578125" style="20" customWidth="1"/>
    <col min="9229" max="9229" width="15.7109375" style="20" customWidth="1"/>
    <col min="9230" max="9230" width="14.28515625" style="20" customWidth="1"/>
    <col min="9231" max="9231" width="15.7109375" style="20" customWidth="1"/>
    <col min="9232" max="9232" width="17.7109375" style="20" customWidth="1"/>
    <col min="9233" max="9233" width="19.7109375" style="20" customWidth="1"/>
    <col min="9234" max="9234" width="14.42578125" style="20" customWidth="1"/>
    <col min="9235" max="9470" width="9.28515625" style="20"/>
    <col min="9471" max="9471" width="12.140625" style="20" customWidth="1"/>
    <col min="9472" max="9472" width="30" style="20" customWidth="1"/>
    <col min="9473" max="9473" width="24.42578125" style="20" customWidth="1"/>
    <col min="9474" max="9474" width="17.140625" style="20" customWidth="1"/>
    <col min="9475" max="9475" width="15.28515625" style="20" customWidth="1"/>
    <col min="9476" max="9476" width="13.42578125" style="20" customWidth="1"/>
    <col min="9477" max="9478" width="12.7109375" style="20" customWidth="1"/>
    <col min="9479" max="9479" width="15" style="20" customWidth="1"/>
    <col min="9480" max="9480" width="16.7109375" style="20" customWidth="1"/>
    <col min="9481" max="9481" width="16.140625" style="20" customWidth="1"/>
    <col min="9482" max="9482" width="15.42578125" style="20" customWidth="1"/>
    <col min="9483" max="9483" width="15.7109375" style="20" customWidth="1"/>
    <col min="9484" max="9484" width="19.42578125" style="20" customWidth="1"/>
    <col min="9485" max="9485" width="15.7109375" style="20" customWidth="1"/>
    <col min="9486" max="9486" width="14.28515625" style="20" customWidth="1"/>
    <col min="9487" max="9487" width="15.7109375" style="20" customWidth="1"/>
    <col min="9488" max="9488" width="17.7109375" style="20" customWidth="1"/>
    <col min="9489" max="9489" width="19.7109375" style="20" customWidth="1"/>
    <col min="9490" max="9490" width="14.42578125" style="20" customWidth="1"/>
    <col min="9491" max="9726" width="9.28515625" style="20"/>
    <col min="9727" max="9727" width="12.140625" style="20" customWidth="1"/>
    <col min="9728" max="9728" width="30" style="20" customWidth="1"/>
    <col min="9729" max="9729" width="24.42578125" style="20" customWidth="1"/>
    <col min="9730" max="9730" width="17.140625" style="20" customWidth="1"/>
    <col min="9731" max="9731" width="15.28515625" style="20" customWidth="1"/>
    <col min="9732" max="9732" width="13.42578125" style="20" customWidth="1"/>
    <col min="9733" max="9734" width="12.7109375" style="20" customWidth="1"/>
    <col min="9735" max="9735" width="15" style="20" customWidth="1"/>
    <col min="9736" max="9736" width="16.7109375" style="20" customWidth="1"/>
    <col min="9737" max="9737" width="16.140625" style="20" customWidth="1"/>
    <col min="9738" max="9738" width="15.42578125" style="20" customWidth="1"/>
    <col min="9739" max="9739" width="15.7109375" style="20" customWidth="1"/>
    <col min="9740" max="9740" width="19.42578125" style="20" customWidth="1"/>
    <col min="9741" max="9741" width="15.7109375" style="20" customWidth="1"/>
    <col min="9742" max="9742" width="14.28515625" style="20" customWidth="1"/>
    <col min="9743" max="9743" width="15.7109375" style="20" customWidth="1"/>
    <col min="9744" max="9744" width="17.7109375" style="20" customWidth="1"/>
    <col min="9745" max="9745" width="19.7109375" style="20" customWidth="1"/>
    <col min="9746" max="9746" width="14.42578125" style="20" customWidth="1"/>
    <col min="9747" max="9982" width="9.28515625" style="20"/>
    <col min="9983" max="9983" width="12.140625" style="20" customWidth="1"/>
    <col min="9984" max="9984" width="30" style="20" customWidth="1"/>
    <col min="9985" max="9985" width="24.42578125" style="20" customWidth="1"/>
    <col min="9986" max="9986" width="17.140625" style="20" customWidth="1"/>
    <col min="9987" max="9987" width="15.28515625" style="20" customWidth="1"/>
    <col min="9988" max="9988" width="13.42578125" style="20" customWidth="1"/>
    <col min="9989" max="9990" width="12.7109375" style="20" customWidth="1"/>
    <col min="9991" max="9991" width="15" style="20" customWidth="1"/>
    <col min="9992" max="9992" width="16.7109375" style="20" customWidth="1"/>
    <col min="9993" max="9993" width="16.140625" style="20" customWidth="1"/>
    <col min="9994" max="9994" width="15.42578125" style="20" customWidth="1"/>
    <col min="9995" max="9995" width="15.7109375" style="20" customWidth="1"/>
    <col min="9996" max="9996" width="19.42578125" style="20" customWidth="1"/>
    <col min="9997" max="9997" width="15.7109375" style="20" customWidth="1"/>
    <col min="9998" max="9998" width="14.28515625" style="20" customWidth="1"/>
    <col min="9999" max="9999" width="15.7109375" style="20" customWidth="1"/>
    <col min="10000" max="10000" width="17.7109375" style="20" customWidth="1"/>
    <col min="10001" max="10001" width="19.7109375" style="20" customWidth="1"/>
    <col min="10002" max="10002" width="14.42578125" style="20" customWidth="1"/>
    <col min="10003" max="10238" width="9.28515625" style="20"/>
    <col min="10239" max="10239" width="12.140625" style="20" customWidth="1"/>
    <col min="10240" max="10240" width="30" style="20" customWidth="1"/>
    <col min="10241" max="10241" width="24.42578125" style="20" customWidth="1"/>
    <col min="10242" max="10242" width="17.140625" style="20" customWidth="1"/>
    <col min="10243" max="10243" width="15.28515625" style="20" customWidth="1"/>
    <col min="10244" max="10244" width="13.42578125" style="20" customWidth="1"/>
    <col min="10245" max="10246" width="12.7109375" style="20" customWidth="1"/>
    <col min="10247" max="10247" width="15" style="20" customWidth="1"/>
    <col min="10248" max="10248" width="16.7109375" style="20" customWidth="1"/>
    <col min="10249" max="10249" width="16.140625" style="20" customWidth="1"/>
    <col min="10250" max="10250" width="15.42578125" style="20" customWidth="1"/>
    <col min="10251" max="10251" width="15.7109375" style="20" customWidth="1"/>
    <col min="10252" max="10252" width="19.42578125" style="20" customWidth="1"/>
    <col min="10253" max="10253" width="15.7109375" style="20" customWidth="1"/>
    <col min="10254" max="10254" width="14.28515625" style="20" customWidth="1"/>
    <col min="10255" max="10255" width="15.7109375" style="20" customWidth="1"/>
    <col min="10256" max="10256" width="17.7109375" style="20" customWidth="1"/>
    <col min="10257" max="10257" width="19.7109375" style="20" customWidth="1"/>
    <col min="10258" max="10258" width="14.42578125" style="20" customWidth="1"/>
    <col min="10259" max="10494" width="9.28515625" style="20"/>
    <col min="10495" max="10495" width="12.140625" style="20" customWidth="1"/>
    <col min="10496" max="10496" width="30" style="20" customWidth="1"/>
    <col min="10497" max="10497" width="24.42578125" style="20" customWidth="1"/>
    <col min="10498" max="10498" width="17.140625" style="20" customWidth="1"/>
    <col min="10499" max="10499" width="15.28515625" style="20" customWidth="1"/>
    <col min="10500" max="10500" width="13.42578125" style="20" customWidth="1"/>
    <col min="10501" max="10502" width="12.7109375" style="20" customWidth="1"/>
    <col min="10503" max="10503" width="15" style="20" customWidth="1"/>
    <col min="10504" max="10504" width="16.7109375" style="20" customWidth="1"/>
    <col min="10505" max="10505" width="16.140625" style="20" customWidth="1"/>
    <col min="10506" max="10506" width="15.42578125" style="20" customWidth="1"/>
    <col min="10507" max="10507" width="15.7109375" style="20" customWidth="1"/>
    <col min="10508" max="10508" width="19.42578125" style="20" customWidth="1"/>
    <col min="10509" max="10509" width="15.7109375" style="20" customWidth="1"/>
    <col min="10510" max="10510" width="14.28515625" style="20" customWidth="1"/>
    <col min="10511" max="10511" width="15.7109375" style="20" customWidth="1"/>
    <col min="10512" max="10512" width="17.7109375" style="20" customWidth="1"/>
    <col min="10513" max="10513" width="19.7109375" style="20" customWidth="1"/>
    <col min="10514" max="10514" width="14.42578125" style="20" customWidth="1"/>
    <col min="10515" max="10750" width="9.28515625" style="20"/>
    <col min="10751" max="10751" width="12.140625" style="20" customWidth="1"/>
    <col min="10752" max="10752" width="30" style="20" customWidth="1"/>
    <col min="10753" max="10753" width="24.42578125" style="20" customWidth="1"/>
    <col min="10754" max="10754" width="17.140625" style="20" customWidth="1"/>
    <col min="10755" max="10755" width="15.28515625" style="20" customWidth="1"/>
    <col min="10756" max="10756" width="13.42578125" style="20" customWidth="1"/>
    <col min="10757" max="10758" width="12.7109375" style="20" customWidth="1"/>
    <col min="10759" max="10759" width="15" style="20" customWidth="1"/>
    <col min="10760" max="10760" width="16.7109375" style="20" customWidth="1"/>
    <col min="10761" max="10761" width="16.140625" style="20" customWidth="1"/>
    <col min="10762" max="10762" width="15.42578125" style="20" customWidth="1"/>
    <col min="10763" max="10763" width="15.7109375" style="20" customWidth="1"/>
    <col min="10764" max="10764" width="19.42578125" style="20" customWidth="1"/>
    <col min="10765" max="10765" width="15.7109375" style="20" customWidth="1"/>
    <col min="10766" max="10766" width="14.28515625" style="20" customWidth="1"/>
    <col min="10767" max="10767" width="15.7109375" style="20" customWidth="1"/>
    <col min="10768" max="10768" width="17.7109375" style="20" customWidth="1"/>
    <col min="10769" max="10769" width="19.7109375" style="20" customWidth="1"/>
    <col min="10770" max="10770" width="14.42578125" style="20" customWidth="1"/>
    <col min="10771" max="11006" width="9.28515625" style="20"/>
    <col min="11007" max="11007" width="12.140625" style="20" customWidth="1"/>
    <col min="11008" max="11008" width="30" style="20" customWidth="1"/>
    <col min="11009" max="11009" width="24.42578125" style="20" customWidth="1"/>
    <col min="11010" max="11010" width="17.140625" style="20" customWidth="1"/>
    <col min="11011" max="11011" width="15.28515625" style="20" customWidth="1"/>
    <col min="11012" max="11012" width="13.42578125" style="20" customWidth="1"/>
    <col min="11013" max="11014" width="12.7109375" style="20" customWidth="1"/>
    <col min="11015" max="11015" width="15" style="20" customWidth="1"/>
    <col min="11016" max="11016" width="16.7109375" style="20" customWidth="1"/>
    <col min="11017" max="11017" width="16.140625" style="20" customWidth="1"/>
    <col min="11018" max="11018" width="15.42578125" style="20" customWidth="1"/>
    <col min="11019" max="11019" width="15.7109375" style="20" customWidth="1"/>
    <col min="11020" max="11020" width="19.42578125" style="20" customWidth="1"/>
    <col min="11021" max="11021" width="15.7109375" style="20" customWidth="1"/>
    <col min="11022" max="11022" width="14.28515625" style="20" customWidth="1"/>
    <col min="11023" max="11023" width="15.7109375" style="20" customWidth="1"/>
    <col min="11024" max="11024" width="17.7109375" style="20" customWidth="1"/>
    <col min="11025" max="11025" width="19.7109375" style="20" customWidth="1"/>
    <col min="11026" max="11026" width="14.42578125" style="20" customWidth="1"/>
    <col min="11027" max="11262" width="9.28515625" style="20"/>
    <col min="11263" max="11263" width="12.140625" style="20" customWidth="1"/>
    <col min="11264" max="11264" width="30" style="20" customWidth="1"/>
    <col min="11265" max="11265" width="24.42578125" style="20" customWidth="1"/>
    <col min="11266" max="11266" width="17.140625" style="20" customWidth="1"/>
    <col min="11267" max="11267" width="15.28515625" style="20" customWidth="1"/>
    <col min="11268" max="11268" width="13.42578125" style="20" customWidth="1"/>
    <col min="11269" max="11270" width="12.7109375" style="20" customWidth="1"/>
    <col min="11271" max="11271" width="15" style="20" customWidth="1"/>
    <col min="11272" max="11272" width="16.7109375" style="20" customWidth="1"/>
    <col min="11273" max="11273" width="16.140625" style="20" customWidth="1"/>
    <col min="11274" max="11274" width="15.42578125" style="20" customWidth="1"/>
    <col min="11275" max="11275" width="15.7109375" style="20" customWidth="1"/>
    <col min="11276" max="11276" width="19.42578125" style="20" customWidth="1"/>
    <col min="11277" max="11277" width="15.7109375" style="20" customWidth="1"/>
    <col min="11278" max="11278" width="14.28515625" style="20" customWidth="1"/>
    <col min="11279" max="11279" width="15.7109375" style="20" customWidth="1"/>
    <col min="11280" max="11280" width="17.7109375" style="20" customWidth="1"/>
    <col min="11281" max="11281" width="19.7109375" style="20" customWidth="1"/>
    <col min="11282" max="11282" width="14.42578125" style="20" customWidth="1"/>
    <col min="11283" max="11518" width="9.28515625" style="20"/>
    <col min="11519" max="11519" width="12.140625" style="20" customWidth="1"/>
    <col min="11520" max="11520" width="30" style="20" customWidth="1"/>
    <col min="11521" max="11521" width="24.42578125" style="20" customWidth="1"/>
    <col min="11522" max="11522" width="17.140625" style="20" customWidth="1"/>
    <col min="11523" max="11523" width="15.28515625" style="20" customWidth="1"/>
    <col min="11524" max="11524" width="13.42578125" style="20" customWidth="1"/>
    <col min="11525" max="11526" width="12.7109375" style="20" customWidth="1"/>
    <col min="11527" max="11527" width="15" style="20" customWidth="1"/>
    <col min="11528" max="11528" width="16.7109375" style="20" customWidth="1"/>
    <col min="11529" max="11529" width="16.140625" style="20" customWidth="1"/>
    <col min="11530" max="11530" width="15.42578125" style="20" customWidth="1"/>
    <col min="11531" max="11531" width="15.7109375" style="20" customWidth="1"/>
    <col min="11532" max="11532" width="19.42578125" style="20" customWidth="1"/>
    <col min="11533" max="11533" width="15.7109375" style="20" customWidth="1"/>
    <col min="11534" max="11534" width="14.28515625" style="20" customWidth="1"/>
    <col min="11535" max="11535" width="15.7109375" style="20" customWidth="1"/>
    <col min="11536" max="11536" width="17.7109375" style="20" customWidth="1"/>
    <col min="11537" max="11537" width="19.7109375" style="20" customWidth="1"/>
    <col min="11538" max="11538" width="14.42578125" style="20" customWidth="1"/>
    <col min="11539" max="11774" width="9.28515625" style="20"/>
    <col min="11775" max="11775" width="12.140625" style="20" customWidth="1"/>
    <col min="11776" max="11776" width="30" style="20" customWidth="1"/>
    <col min="11777" max="11777" width="24.42578125" style="20" customWidth="1"/>
    <col min="11778" max="11778" width="17.140625" style="20" customWidth="1"/>
    <col min="11779" max="11779" width="15.28515625" style="20" customWidth="1"/>
    <col min="11780" max="11780" width="13.42578125" style="20" customWidth="1"/>
    <col min="11781" max="11782" width="12.7109375" style="20" customWidth="1"/>
    <col min="11783" max="11783" width="15" style="20" customWidth="1"/>
    <col min="11784" max="11784" width="16.7109375" style="20" customWidth="1"/>
    <col min="11785" max="11785" width="16.140625" style="20" customWidth="1"/>
    <col min="11786" max="11786" width="15.42578125" style="20" customWidth="1"/>
    <col min="11787" max="11787" width="15.7109375" style="20" customWidth="1"/>
    <col min="11788" max="11788" width="19.42578125" style="20" customWidth="1"/>
    <col min="11789" max="11789" width="15.7109375" style="20" customWidth="1"/>
    <col min="11790" max="11790" width="14.28515625" style="20" customWidth="1"/>
    <col min="11791" max="11791" width="15.7109375" style="20" customWidth="1"/>
    <col min="11792" max="11792" width="17.7109375" style="20" customWidth="1"/>
    <col min="11793" max="11793" width="19.7109375" style="20" customWidth="1"/>
    <col min="11794" max="11794" width="14.42578125" style="20" customWidth="1"/>
    <col min="11795" max="12030" width="9.28515625" style="20"/>
    <col min="12031" max="12031" width="12.140625" style="20" customWidth="1"/>
    <col min="12032" max="12032" width="30" style="20" customWidth="1"/>
    <col min="12033" max="12033" width="24.42578125" style="20" customWidth="1"/>
    <col min="12034" max="12034" width="17.140625" style="20" customWidth="1"/>
    <col min="12035" max="12035" width="15.28515625" style="20" customWidth="1"/>
    <col min="12036" max="12036" width="13.42578125" style="20" customWidth="1"/>
    <col min="12037" max="12038" width="12.7109375" style="20" customWidth="1"/>
    <col min="12039" max="12039" width="15" style="20" customWidth="1"/>
    <col min="12040" max="12040" width="16.7109375" style="20" customWidth="1"/>
    <col min="12041" max="12041" width="16.140625" style="20" customWidth="1"/>
    <col min="12042" max="12042" width="15.42578125" style="20" customWidth="1"/>
    <col min="12043" max="12043" width="15.7109375" style="20" customWidth="1"/>
    <col min="12044" max="12044" width="19.42578125" style="20" customWidth="1"/>
    <col min="12045" max="12045" width="15.7109375" style="20" customWidth="1"/>
    <col min="12046" max="12046" width="14.28515625" style="20" customWidth="1"/>
    <col min="12047" max="12047" width="15.7109375" style="20" customWidth="1"/>
    <col min="12048" max="12048" width="17.7109375" style="20" customWidth="1"/>
    <col min="12049" max="12049" width="19.7109375" style="20" customWidth="1"/>
    <col min="12050" max="12050" width="14.42578125" style="20" customWidth="1"/>
    <col min="12051" max="12286" width="9.28515625" style="20"/>
    <col min="12287" max="12287" width="12.140625" style="20" customWidth="1"/>
    <col min="12288" max="12288" width="30" style="20" customWidth="1"/>
    <col min="12289" max="12289" width="24.42578125" style="20" customWidth="1"/>
    <col min="12290" max="12290" width="17.140625" style="20" customWidth="1"/>
    <col min="12291" max="12291" width="15.28515625" style="20" customWidth="1"/>
    <col min="12292" max="12292" width="13.42578125" style="20" customWidth="1"/>
    <col min="12293" max="12294" width="12.7109375" style="20" customWidth="1"/>
    <col min="12295" max="12295" width="15" style="20" customWidth="1"/>
    <col min="12296" max="12296" width="16.7109375" style="20" customWidth="1"/>
    <col min="12297" max="12297" width="16.140625" style="20" customWidth="1"/>
    <col min="12298" max="12298" width="15.42578125" style="20" customWidth="1"/>
    <col min="12299" max="12299" width="15.7109375" style="20" customWidth="1"/>
    <col min="12300" max="12300" width="19.42578125" style="20" customWidth="1"/>
    <col min="12301" max="12301" width="15.7109375" style="20" customWidth="1"/>
    <col min="12302" max="12302" width="14.28515625" style="20" customWidth="1"/>
    <col min="12303" max="12303" width="15.7109375" style="20" customWidth="1"/>
    <col min="12304" max="12304" width="17.7109375" style="20" customWidth="1"/>
    <col min="12305" max="12305" width="19.7109375" style="20" customWidth="1"/>
    <col min="12306" max="12306" width="14.42578125" style="20" customWidth="1"/>
    <col min="12307" max="12542" width="9.28515625" style="20"/>
    <col min="12543" max="12543" width="12.140625" style="20" customWidth="1"/>
    <col min="12544" max="12544" width="30" style="20" customWidth="1"/>
    <col min="12545" max="12545" width="24.42578125" style="20" customWidth="1"/>
    <col min="12546" max="12546" width="17.140625" style="20" customWidth="1"/>
    <col min="12547" max="12547" width="15.28515625" style="20" customWidth="1"/>
    <col min="12548" max="12548" width="13.42578125" style="20" customWidth="1"/>
    <col min="12549" max="12550" width="12.7109375" style="20" customWidth="1"/>
    <col min="12551" max="12551" width="15" style="20" customWidth="1"/>
    <col min="12552" max="12552" width="16.7109375" style="20" customWidth="1"/>
    <col min="12553" max="12553" width="16.140625" style="20" customWidth="1"/>
    <col min="12554" max="12554" width="15.42578125" style="20" customWidth="1"/>
    <col min="12555" max="12555" width="15.7109375" style="20" customWidth="1"/>
    <col min="12556" max="12556" width="19.42578125" style="20" customWidth="1"/>
    <col min="12557" max="12557" width="15.7109375" style="20" customWidth="1"/>
    <col min="12558" max="12558" width="14.28515625" style="20" customWidth="1"/>
    <col min="12559" max="12559" width="15.7109375" style="20" customWidth="1"/>
    <col min="12560" max="12560" width="17.7109375" style="20" customWidth="1"/>
    <col min="12561" max="12561" width="19.7109375" style="20" customWidth="1"/>
    <col min="12562" max="12562" width="14.42578125" style="20" customWidth="1"/>
    <col min="12563" max="12798" width="9.28515625" style="20"/>
    <col min="12799" max="12799" width="12.140625" style="20" customWidth="1"/>
    <col min="12800" max="12800" width="30" style="20" customWidth="1"/>
    <col min="12801" max="12801" width="24.42578125" style="20" customWidth="1"/>
    <col min="12802" max="12802" width="17.140625" style="20" customWidth="1"/>
    <col min="12803" max="12803" width="15.28515625" style="20" customWidth="1"/>
    <col min="12804" max="12804" width="13.42578125" style="20" customWidth="1"/>
    <col min="12805" max="12806" width="12.7109375" style="20" customWidth="1"/>
    <col min="12807" max="12807" width="15" style="20" customWidth="1"/>
    <col min="12808" max="12808" width="16.7109375" style="20" customWidth="1"/>
    <col min="12809" max="12809" width="16.140625" style="20" customWidth="1"/>
    <col min="12810" max="12810" width="15.42578125" style="20" customWidth="1"/>
    <col min="12811" max="12811" width="15.7109375" style="20" customWidth="1"/>
    <col min="12812" max="12812" width="19.42578125" style="20" customWidth="1"/>
    <col min="12813" max="12813" width="15.7109375" style="20" customWidth="1"/>
    <col min="12814" max="12814" width="14.28515625" style="20" customWidth="1"/>
    <col min="12815" max="12815" width="15.7109375" style="20" customWidth="1"/>
    <col min="12816" max="12816" width="17.7109375" style="20" customWidth="1"/>
    <col min="12817" max="12817" width="19.7109375" style="20" customWidth="1"/>
    <col min="12818" max="12818" width="14.42578125" style="20" customWidth="1"/>
    <col min="12819" max="13054" width="9.28515625" style="20"/>
    <col min="13055" max="13055" width="12.140625" style="20" customWidth="1"/>
    <col min="13056" max="13056" width="30" style="20" customWidth="1"/>
    <col min="13057" max="13057" width="24.42578125" style="20" customWidth="1"/>
    <col min="13058" max="13058" width="17.140625" style="20" customWidth="1"/>
    <col min="13059" max="13059" width="15.28515625" style="20" customWidth="1"/>
    <col min="13060" max="13060" width="13.42578125" style="20" customWidth="1"/>
    <col min="13061" max="13062" width="12.7109375" style="20" customWidth="1"/>
    <col min="13063" max="13063" width="15" style="20" customWidth="1"/>
    <col min="13064" max="13064" width="16.7109375" style="20" customWidth="1"/>
    <col min="13065" max="13065" width="16.140625" style="20" customWidth="1"/>
    <col min="13066" max="13066" width="15.42578125" style="20" customWidth="1"/>
    <col min="13067" max="13067" width="15.7109375" style="20" customWidth="1"/>
    <col min="13068" max="13068" width="19.42578125" style="20" customWidth="1"/>
    <col min="13069" max="13069" width="15.7109375" style="20" customWidth="1"/>
    <col min="13070" max="13070" width="14.28515625" style="20" customWidth="1"/>
    <col min="13071" max="13071" width="15.7109375" style="20" customWidth="1"/>
    <col min="13072" max="13072" width="17.7109375" style="20" customWidth="1"/>
    <col min="13073" max="13073" width="19.7109375" style="20" customWidth="1"/>
    <col min="13074" max="13074" width="14.42578125" style="20" customWidth="1"/>
    <col min="13075" max="13310" width="9.28515625" style="20"/>
    <col min="13311" max="13311" width="12.140625" style="20" customWidth="1"/>
    <col min="13312" max="13312" width="30" style="20" customWidth="1"/>
    <col min="13313" max="13313" width="24.42578125" style="20" customWidth="1"/>
    <col min="13314" max="13314" width="17.140625" style="20" customWidth="1"/>
    <col min="13315" max="13315" width="15.28515625" style="20" customWidth="1"/>
    <col min="13316" max="13316" width="13.42578125" style="20" customWidth="1"/>
    <col min="13317" max="13318" width="12.7109375" style="20" customWidth="1"/>
    <col min="13319" max="13319" width="15" style="20" customWidth="1"/>
    <col min="13320" max="13320" width="16.7109375" style="20" customWidth="1"/>
    <col min="13321" max="13321" width="16.140625" style="20" customWidth="1"/>
    <col min="13322" max="13322" width="15.42578125" style="20" customWidth="1"/>
    <col min="13323" max="13323" width="15.7109375" style="20" customWidth="1"/>
    <col min="13324" max="13324" width="19.42578125" style="20" customWidth="1"/>
    <col min="13325" max="13325" width="15.7109375" style="20" customWidth="1"/>
    <col min="13326" max="13326" width="14.28515625" style="20" customWidth="1"/>
    <col min="13327" max="13327" width="15.7109375" style="20" customWidth="1"/>
    <col min="13328" max="13328" width="17.7109375" style="20" customWidth="1"/>
    <col min="13329" max="13329" width="19.7109375" style="20" customWidth="1"/>
    <col min="13330" max="13330" width="14.42578125" style="20" customWidth="1"/>
    <col min="13331" max="13566" width="9.28515625" style="20"/>
    <col min="13567" max="13567" width="12.140625" style="20" customWidth="1"/>
    <col min="13568" max="13568" width="30" style="20" customWidth="1"/>
    <col min="13569" max="13569" width="24.42578125" style="20" customWidth="1"/>
    <col min="13570" max="13570" width="17.140625" style="20" customWidth="1"/>
    <col min="13571" max="13571" width="15.28515625" style="20" customWidth="1"/>
    <col min="13572" max="13572" width="13.42578125" style="20" customWidth="1"/>
    <col min="13573" max="13574" width="12.7109375" style="20" customWidth="1"/>
    <col min="13575" max="13575" width="15" style="20" customWidth="1"/>
    <col min="13576" max="13576" width="16.7109375" style="20" customWidth="1"/>
    <col min="13577" max="13577" width="16.140625" style="20" customWidth="1"/>
    <col min="13578" max="13578" width="15.42578125" style="20" customWidth="1"/>
    <col min="13579" max="13579" width="15.7109375" style="20" customWidth="1"/>
    <col min="13580" max="13580" width="19.42578125" style="20" customWidth="1"/>
    <col min="13581" max="13581" width="15.7109375" style="20" customWidth="1"/>
    <col min="13582" max="13582" width="14.28515625" style="20" customWidth="1"/>
    <col min="13583" max="13583" width="15.7109375" style="20" customWidth="1"/>
    <col min="13584" max="13584" width="17.7109375" style="20" customWidth="1"/>
    <col min="13585" max="13585" width="19.7109375" style="20" customWidth="1"/>
    <col min="13586" max="13586" width="14.42578125" style="20" customWidth="1"/>
    <col min="13587" max="13822" width="9.28515625" style="20"/>
    <col min="13823" max="13823" width="12.140625" style="20" customWidth="1"/>
    <col min="13824" max="13824" width="30" style="20" customWidth="1"/>
    <col min="13825" max="13825" width="24.42578125" style="20" customWidth="1"/>
    <col min="13826" max="13826" width="17.140625" style="20" customWidth="1"/>
    <col min="13827" max="13827" width="15.28515625" style="20" customWidth="1"/>
    <col min="13828" max="13828" width="13.42578125" style="20" customWidth="1"/>
    <col min="13829" max="13830" width="12.7109375" style="20" customWidth="1"/>
    <col min="13831" max="13831" width="15" style="20" customWidth="1"/>
    <col min="13832" max="13832" width="16.7109375" style="20" customWidth="1"/>
    <col min="13833" max="13833" width="16.140625" style="20" customWidth="1"/>
    <col min="13834" max="13834" width="15.42578125" style="20" customWidth="1"/>
    <col min="13835" max="13835" width="15.7109375" style="20" customWidth="1"/>
    <col min="13836" max="13836" width="19.42578125" style="20" customWidth="1"/>
    <col min="13837" max="13837" width="15.7109375" style="20" customWidth="1"/>
    <col min="13838" max="13838" width="14.28515625" style="20" customWidth="1"/>
    <col min="13839" max="13839" width="15.7109375" style="20" customWidth="1"/>
    <col min="13840" max="13840" width="17.7109375" style="20" customWidth="1"/>
    <col min="13841" max="13841" width="19.7109375" style="20" customWidth="1"/>
    <col min="13842" max="13842" width="14.42578125" style="20" customWidth="1"/>
    <col min="13843" max="14078" width="9.28515625" style="20"/>
    <col min="14079" max="14079" width="12.140625" style="20" customWidth="1"/>
    <col min="14080" max="14080" width="30" style="20" customWidth="1"/>
    <col min="14081" max="14081" width="24.42578125" style="20" customWidth="1"/>
    <col min="14082" max="14082" width="17.140625" style="20" customWidth="1"/>
    <col min="14083" max="14083" width="15.28515625" style="20" customWidth="1"/>
    <col min="14084" max="14084" width="13.42578125" style="20" customWidth="1"/>
    <col min="14085" max="14086" width="12.7109375" style="20" customWidth="1"/>
    <col min="14087" max="14087" width="15" style="20" customWidth="1"/>
    <col min="14088" max="14088" width="16.7109375" style="20" customWidth="1"/>
    <col min="14089" max="14089" width="16.140625" style="20" customWidth="1"/>
    <col min="14090" max="14090" width="15.42578125" style="20" customWidth="1"/>
    <col min="14091" max="14091" width="15.7109375" style="20" customWidth="1"/>
    <col min="14092" max="14092" width="19.42578125" style="20" customWidth="1"/>
    <col min="14093" max="14093" width="15.7109375" style="20" customWidth="1"/>
    <col min="14094" max="14094" width="14.28515625" style="20" customWidth="1"/>
    <col min="14095" max="14095" width="15.7109375" style="20" customWidth="1"/>
    <col min="14096" max="14096" width="17.7109375" style="20" customWidth="1"/>
    <col min="14097" max="14097" width="19.7109375" style="20" customWidth="1"/>
    <col min="14098" max="14098" width="14.42578125" style="20" customWidth="1"/>
    <col min="14099" max="14334" width="9.28515625" style="20"/>
    <col min="14335" max="14335" width="12.140625" style="20" customWidth="1"/>
    <col min="14336" max="14336" width="30" style="20" customWidth="1"/>
    <col min="14337" max="14337" width="24.42578125" style="20" customWidth="1"/>
    <col min="14338" max="14338" width="17.140625" style="20" customWidth="1"/>
    <col min="14339" max="14339" width="15.28515625" style="20" customWidth="1"/>
    <col min="14340" max="14340" width="13.42578125" style="20" customWidth="1"/>
    <col min="14341" max="14342" width="12.7109375" style="20" customWidth="1"/>
    <col min="14343" max="14343" width="15" style="20" customWidth="1"/>
    <col min="14344" max="14344" width="16.7109375" style="20" customWidth="1"/>
    <col min="14345" max="14345" width="16.140625" style="20" customWidth="1"/>
    <col min="14346" max="14346" width="15.42578125" style="20" customWidth="1"/>
    <col min="14347" max="14347" width="15.7109375" style="20" customWidth="1"/>
    <col min="14348" max="14348" width="19.42578125" style="20" customWidth="1"/>
    <col min="14349" max="14349" width="15.7109375" style="20" customWidth="1"/>
    <col min="14350" max="14350" width="14.28515625" style="20" customWidth="1"/>
    <col min="14351" max="14351" width="15.7109375" style="20" customWidth="1"/>
    <col min="14352" max="14352" width="17.7109375" style="20" customWidth="1"/>
    <col min="14353" max="14353" width="19.7109375" style="20" customWidth="1"/>
    <col min="14354" max="14354" width="14.42578125" style="20" customWidth="1"/>
    <col min="14355" max="14590" width="9.28515625" style="20"/>
    <col min="14591" max="14591" width="12.140625" style="20" customWidth="1"/>
    <col min="14592" max="14592" width="30" style="20" customWidth="1"/>
    <col min="14593" max="14593" width="24.42578125" style="20" customWidth="1"/>
    <col min="14594" max="14594" width="17.140625" style="20" customWidth="1"/>
    <col min="14595" max="14595" width="15.28515625" style="20" customWidth="1"/>
    <col min="14596" max="14596" width="13.42578125" style="20" customWidth="1"/>
    <col min="14597" max="14598" width="12.7109375" style="20" customWidth="1"/>
    <col min="14599" max="14599" width="15" style="20" customWidth="1"/>
    <col min="14600" max="14600" width="16.7109375" style="20" customWidth="1"/>
    <col min="14601" max="14601" width="16.140625" style="20" customWidth="1"/>
    <col min="14602" max="14602" width="15.42578125" style="20" customWidth="1"/>
    <col min="14603" max="14603" width="15.7109375" style="20" customWidth="1"/>
    <col min="14604" max="14604" width="19.42578125" style="20" customWidth="1"/>
    <col min="14605" max="14605" width="15.7109375" style="20" customWidth="1"/>
    <col min="14606" max="14606" width="14.28515625" style="20" customWidth="1"/>
    <col min="14607" max="14607" width="15.7109375" style="20" customWidth="1"/>
    <col min="14608" max="14608" width="17.7109375" style="20" customWidth="1"/>
    <col min="14609" max="14609" width="19.7109375" style="20" customWidth="1"/>
    <col min="14610" max="14610" width="14.42578125" style="20" customWidth="1"/>
    <col min="14611" max="14846" width="9.28515625" style="20"/>
    <col min="14847" max="14847" width="12.140625" style="20" customWidth="1"/>
    <col min="14848" max="14848" width="30" style="20" customWidth="1"/>
    <col min="14849" max="14849" width="24.42578125" style="20" customWidth="1"/>
    <col min="14850" max="14850" width="17.140625" style="20" customWidth="1"/>
    <col min="14851" max="14851" width="15.28515625" style="20" customWidth="1"/>
    <col min="14852" max="14852" width="13.42578125" style="20" customWidth="1"/>
    <col min="14853" max="14854" width="12.7109375" style="20" customWidth="1"/>
    <col min="14855" max="14855" width="15" style="20" customWidth="1"/>
    <col min="14856" max="14856" width="16.7109375" style="20" customWidth="1"/>
    <col min="14857" max="14857" width="16.140625" style="20" customWidth="1"/>
    <col min="14858" max="14858" width="15.42578125" style="20" customWidth="1"/>
    <col min="14859" max="14859" width="15.7109375" style="20" customWidth="1"/>
    <col min="14860" max="14860" width="19.42578125" style="20" customWidth="1"/>
    <col min="14861" max="14861" width="15.7109375" style="20" customWidth="1"/>
    <col min="14862" max="14862" width="14.28515625" style="20" customWidth="1"/>
    <col min="14863" max="14863" width="15.7109375" style="20" customWidth="1"/>
    <col min="14864" max="14864" width="17.7109375" style="20" customWidth="1"/>
    <col min="14865" max="14865" width="19.7109375" style="20" customWidth="1"/>
    <col min="14866" max="14866" width="14.42578125" style="20" customWidth="1"/>
    <col min="14867" max="15102" width="9.28515625" style="20"/>
    <col min="15103" max="15103" width="12.140625" style="20" customWidth="1"/>
    <col min="15104" max="15104" width="30" style="20" customWidth="1"/>
    <col min="15105" max="15105" width="24.42578125" style="20" customWidth="1"/>
    <col min="15106" max="15106" width="17.140625" style="20" customWidth="1"/>
    <col min="15107" max="15107" width="15.28515625" style="20" customWidth="1"/>
    <col min="15108" max="15108" width="13.42578125" style="20" customWidth="1"/>
    <col min="15109" max="15110" width="12.7109375" style="20" customWidth="1"/>
    <col min="15111" max="15111" width="15" style="20" customWidth="1"/>
    <col min="15112" max="15112" width="16.7109375" style="20" customWidth="1"/>
    <col min="15113" max="15113" width="16.140625" style="20" customWidth="1"/>
    <col min="15114" max="15114" width="15.42578125" style="20" customWidth="1"/>
    <col min="15115" max="15115" width="15.7109375" style="20" customWidth="1"/>
    <col min="15116" max="15116" width="19.42578125" style="20" customWidth="1"/>
    <col min="15117" max="15117" width="15.7109375" style="20" customWidth="1"/>
    <col min="15118" max="15118" width="14.28515625" style="20" customWidth="1"/>
    <col min="15119" max="15119" width="15.7109375" style="20" customWidth="1"/>
    <col min="15120" max="15120" width="17.7109375" style="20" customWidth="1"/>
    <col min="15121" max="15121" width="19.7109375" style="20" customWidth="1"/>
    <col min="15122" max="15122" width="14.42578125" style="20" customWidth="1"/>
    <col min="15123" max="15358" width="9.28515625" style="20"/>
    <col min="15359" max="15359" width="12.140625" style="20" customWidth="1"/>
    <col min="15360" max="15360" width="30" style="20" customWidth="1"/>
    <col min="15361" max="15361" width="24.42578125" style="20" customWidth="1"/>
    <col min="15362" max="15362" width="17.140625" style="20" customWidth="1"/>
    <col min="15363" max="15363" width="15.28515625" style="20" customWidth="1"/>
    <col min="15364" max="15364" width="13.42578125" style="20" customWidth="1"/>
    <col min="15365" max="15366" width="12.7109375" style="20" customWidth="1"/>
    <col min="15367" max="15367" width="15" style="20" customWidth="1"/>
    <col min="15368" max="15368" width="16.7109375" style="20" customWidth="1"/>
    <col min="15369" max="15369" width="16.140625" style="20" customWidth="1"/>
    <col min="15370" max="15370" width="15.42578125" style="20" customWidth="1"/>
    <col min="15371" max="15371" width="15.7109375" style="20" customWidth="1"/>
    <col min="15372" max="15372" width="19.42578125" style="20" customWidth="1"/>
    <col min="15373" max="15373" width="15.7109375" style="20" customWidth="1"/>
    <col min="15374" max="15374" width="14.28515625" style="20" customWidth="1"/>
    <col min="15375" max="15375" width="15.7109375" style="20" customWidth="1"/>
    <col min="15376" max="15376" width="17.7109375" style="20" customWidth="1"/>
    <col min="15377" max="15377" width="19.7109375" style="20" customWidth="1"/>
    <col min="15378" max="15378" width="14.42578125" style="20" customWidth="1"/>
    <col min="15379" max="15614" width="9.28515625" style="20"/>
    <col min="15615" max="15615" width="12.140625" style="20" customWidth="1"/>
    <col min="15616" max="15616" width="30" style="20" customWidth="1"/>
    <col min="15617" max="15617" width="24.42578125" style="20" customWidth="1"/>
    <col min="15618" max="15618" width="17.140625" style="20" customWidth="1"/>
    <col min="15619" max="15619" width="15.28515625" style="20" customWidth="1"/>
    <col min="15620" max="15620" width="13.42578125" style="20" customWidth="1"/>
    <col min="15621" max="15622" width="12.7109375" style="20" customWidth="1"/>
    <col min="15623" max="15623" width="15" style="20" customWidth="1"/>
    <col min="15624" max="15624" width="16.7109375" style="20" customWidth="1"/>
    <col min="15625" max="15625" width="16.140625" style="20" customWidth="1"/>
    <col min="15626" max="15626" width="15.42578125" style="20" customWidth="1"/>
    <col min="15627" max="15627" width="15.7109375" style="20" customWidth="1"/>
    <col min="15628" max="15628" width="19.42578125" style="20" customWidth="1"/>
    <col min="15629" max="15629" width="15.7109375" style="20" customWidth="1"/>
    <col min="15630" max="15630" width="14.28515625" style="20" customWidth="1"/>
    <col min="15631" max="15631" width="15.7109375" style="20" customWidth="1"/>
    <col min="15632" max="15632" width="17.7109375" style="20" customWidth="1"/>
    <col min="15633" max="15633" width="19.7109375" style="20" customWidth="1"/>
    <col min="15634" max="15634" width="14.42578125" style="20" customWidth="1"/>
    <col min="15635" max="15870" width="9.28515625" style="20"/>
    <col min="15871" max="15871" width="12.140625" style="20" customWidth="1"/>
    <col min="15872" max="15872" width="30" style="20" customWidth="1"/>
    <col min="15873" max="15873" width="24.42578125" style="20" customWidth="1"/>
    <col min="15874" max="15874" width="17.140625" style="20" customWidth="1"/>
    <col min="15875" max="15875" width="15.28515625" style="20" customWidth="1"/>
    <col min="15876" max="15876" width="13.42578125" style="20" customWidth="1"/>
    <col min="15877" max="15878" width="12.7109375" style="20" customWidth="1"/>
    <col min="15879" max="15879" width="15" style="20" customWidth="1"/>
    <col min="15880" max="15880" width="16.7109375" style="20" customWidth="1"/>
    <col min="15881" max="15881" width="16.140625" style="20" customWidth="1"/>
    <col min="15882" max="15882" width="15.42578125" style="20" customWidth="1"/>
    <col min="15883" max="15883" width="15.7109375" style="20" customWidth="1"/>
    <col min="15884" max="15884" width="19.42578125" style="20" customWidth="1"/>
    <col min="15885" max="15885" width="15.7109375" style="20" customWidth="1"/>
    <col min="15886" max="15886" width="14.28515625" style="20" customWidth="1"/>
    <col min="15887" max="15887" width="15.7109375" style="20" customWidth="1"/>
    <col min="15888" max="15888" width="17.7109375" style="20" customWidth="1"/>
    <col min="15889" max="15889" width="19.7109375" style="20" customWidth="1"/>
    <col min="15890" max="15890" width="14.42578125" style="20" customWidth="1"/>
    <col min="15891" max="16126" width="9.28515625" style="20"/>
    <col min="16127" max="16127" width="12.140625" style="20" customWidth="1"/>
    <col min="16128" max="16128" width="30" style="20" customWidth="1"/>
    <col min="16129" max="16129" width="24.42578125" style="20" customWidth="1"/>
    <col min="16130" max="16130" width="17.140625" style="20" customWidth="1"/>
    <col min="16131" max="16131" width="15.28515625" style="20" customWidth="1"/>
    <col min="16132" max="16132" width="13.42578125" style="20" customWidth="1"/>
    <col min="16133" max="16134" width="12.7109375" style="20" customWidth="1"/>
    <col min="16135" max="16135" width="15" style="20" customWidth="1"/>
    <col min="16136" max="16136" width="16.7109375" style="20" customWidth="1"/>
    <col min="16137" max="16137" width="16.140625" style="20" customWidth="1"/>
    <col min="16138" max="16138" width="15.42578125" style="20" customWidth="1"/>
    <col min="16139" max="16139" width="15.7109375" style="20" customWidth="1"/>
    <col min="16140" max="16140" width="19.42578125" style="20" customWidth="1"/>
    <col min="16141" max="16141" width="15.7109375" style="20" customWidth="1"/>
    <col min="16142" max="16142" width="14.28515625" style="20" customWidth="1"/>
    <col min="16143" max="16143" width="15.7109375" style="20" customWidth="1"/>
    <col min="16144" max="16144" width="17.7109375" style="20" customWidth="1"/>
    <col min="16145" max="16145" width="19.7109375" style="20" customWidth="1"/>
    <col min="16146" max="16146" width="14.42578125" style="20" customWidth="1"/>
    <col min="16147" max="16384" width="9.28515625" style="20"/>
  </cols>
  <sheetData>
    <row r="1" spans="2:25" x14ac:dyDescent="0.25">
      <c r="L1" s="20" t="s">
        <v>73</v>
      </c>
    </row>
    <row r="3" spans="2:25" ht="15.6" x14ac:dyDescent="0.3">
      <c r="B3" s="71" t="s">
        <v>72</v>
      </c>
      <c r="C3" s="21"/>
      <c r="D3" s="21"/>
      <c r="E3" s="21"/>
      <c r="F3" s="21"/>
      <c r="G3" s="21"/>
      <c r="H3" s="21"/>
      <c r="I3" s="21"/>
      <c r="J3" s="21"/>
      <c r="K3" s="21"/>
      <c r="L3" s="21"/>
      <c r="M3" s="21"/>
      <c r="N3" s="21"/>
      <c r="O3" s="21"/>
      <c r="P3" s="21"/>
      <c r="Q3" s="21"/>
      <c r="R3" s="21"/>
      <c r="S3" s="21"/>
      <c r="U3" s="51"/>
      <c r="V3" s="52"/>
      <c r="W3" s="52"/>
      <c r="X3" s="52"/>
      <c r="Y3" s="22">
        <v>0.10440000000000001</v>
      </c>
    </row>
    <row r="4" spans="2:25" ht="21.75" customHeight="1" x14ac:dyDescent="0.3">
      <c r="B4" s="21"/>
      <c r="C4" s="21"/>
      <c r="D4" s="21"/>
      <c r="E4" s="21"/>
      <c r="F4" s="21"/>
      <c r="G4" s="21"/>
      <c r="H4" s="76" t="s">
        <v>40</v>
      </c>
      <c r="I4" s="76"/>
      <c r="J4" s="76"/>
      <c r="K4" s="21"/>
      <c r="L4" s="21"/>
      <c r="M4" s="21"/>
      <c r="N4" s="21"/>
      <c r="O4" s="21"/>
      <c r="P4" s="21"/>
      <c r="Q4" s="21"/>
      <c r="R4" s="21"/>
      <c r="S4" s="21"/>
      <c r="U4" s="51"/>
      <c r="V4" s="52"/>
      <c r="W4" s="52"/>
      <c r="X4" s="52"/>
      <c r="Y4" s="22"/>
    </row>
    <row r="5" spans="2:25" ht="12" customHeight="1" thickBot="1" x14ac:dyDescent="0.35">
      <c r="B5" s="77"/>
      <c r="C5" s="77"/>
      <c r="D5" s="77"/>
      <c r="E5" s="77"/>
      <c r="F5" s="77"/>
      <c r="G5" s="77"/>
      <c r="H5" s="77"/>
      <c r="I5" s="77"/>
      <c r="J5" s="77"/>
      <c r="K5" s="77"/>
      <c r="L5" s="77"/>
      <c r="M5" s="77"/>
      <c r="N5" s="77"/>
      <c r="O5" s="77"/>
      <c r="P5" s="77"/>
      <c r="Q5" s="77"/>
      <c r="R5" s="77"/>
      <c r="U5" s="51"/>
      <c r="V5" s="52"/>
      <c r="W5" s="52"/>
      <c r="X5" s="52"/>
      <c r="Y5" s="22">
        <v>0.1235</v>
      </c>
    </row>
    <row r="6" spans="2:25" ht="30" customHeight="1" thickBot="1" x14ac:dyDescent="0.35">
      <c r="B6" s="83" t="s">
        <v>46</v>
      </c>
      <c r="C6" s="84"/>
      <c r="D6" s="84"/>
      <c r="E6" s="84"/>
      <c r="F6" s="84"/>
      <c r="G6" s="84"/>
      <c r="H6" s="85"/>
      <c r="I6" s="86" t="s">
        <v>79</v>
      </c>
      <c r="J6" s="86"/>
      <c r="K6" s="86"/>
      <c r="L6" s="86"/>
      <c r="M6" s="87"/>
      <c r="N6" s="24"/>
      <c r="O6" s="24"/>
      <c r="P6" s="24"/>
      <c r="Q6" s="24"/>
      <c r="R6" s="24"/>
      <c r="S6" s="25"/>
      <c r="U6" s="51"/>
      <c r="V6" s="52"/>
      <c r="W6" s="52"/>
      <c r="X6" s="52"/>
      <c r="Y6" s="22">
        <v>0.17249999999999999</v>
      </c>
    </row>
    <row r="7" spans="2:25" ht="11.25" customHeight="1" x14ac:dyDescent="0.3">
      <c r="B7" s="26"/>
      <c r="C7" s="26"/>
      <c r="D7" s="26"/>
      <c r="E7" s="26"/>
      <c r="F7" s="26"/>
      <c r="G7" s="26"/>
      <c r="H7" s="26"/>
      <c r="I7" s="26"/>
      <c r="J7" s="24"/>
      <c r="K7" s="24"/>
      <c r="L7" s="24"/>
      <c r="M7" s="24"/>
      <c r="N7" s="24"/>
      <c r="O7" s="24"/>
      <c r="P7" s="24"/>
      <c r="Q7" s="24"/>
      <c r="R7" s="24"/>
      <c r="U7" s="51"/>
      <c r="V7" s="52"/>
      <c r="W7" s="52"/>
      <c r="X7" s="52"/>
      <c r="Y7" s="22">
        <v>0.18890000000000001</v>
      </c>
    </row>
    <row r="8" spans="2:25" ht="14.1" customHeight="1" x14ac:dyDescent="0.3">
      <c r="B8" s="77" t="s">
        <v>53</v>
      </c>
      <c r="C8" s="77"/>
      <c r="D8" s="77"/>
      <c r="E8" s="77"/>
      <c r="F8" s="77"/>
      <c r="G8" s="77"/>
      <c r="H8" s="77"/>
      <c r="I8" s="77"/>
      <c r="J8" s="77"/>
      <c r="K8" s="77"/>
      <c r="L8" s="77"/>
      <c r="M8" s="77"/>
      <c r="N8" s="77"/>
      <c r="O8" s="77"/>
      <c r="P8" s="77"/>
      <c r="Q8" s="77"/>
      <c r="R8" s="77"/>
      <c r="U8" s="51"/>
      <c r="V8" s="52"/>
      <c r="W8" s="52"/>
      <c r="X8" s="52"/>
      <c r="Y8" s="22">
        <v>0.20019999999999999</v>
      </c>
    </row>
    <row r="9" spans="2:25" ht="18" customHeight="1" x14ac:dyDescent="0.25">
      <c r="B9" s="78" t="s">
        <v>32</v>
      </c>
      <c r="C9" s="79"/>
      <c r="D9" s="79"/>
      <c r="E9" s="79"/>
      <c r="F9" s="79"/>
      <c r="G9" s="79"/>
      <c r="H9" s="79"/>
      <c r="I9" s="19" t="s">
        <v>76</v>
      </c>
      <c r="J9" s="27">
        <f>+IF(I9="Biudžetinė",0.0014,IF(I9="Verslo įm. ir kt.",0.0046,IF(I9="Kitos organizacijos**",0.003,0)))</f>
        <v>4.5999999999999999E-3</v>
      </c>
      <c r="L9" s="28"/>
      <c r="M9" s="23"/>
      <c r="N9" s="23"/>
      <c r="O9" s="23"/>
      <c r="P9" s="23"/>
      <c r="Q9" s="23"/>
      <c r="R9" s="29"/>
      <c r="U9" s="53"/>
      <c r="V9" s="52"/>
      <c r="W9" s="52"/>
      <c r="X9" s="52"/>
    </row>
    <row r="10" spans="2:25" ht="3" customHeight="1" x14ac:dyDescent="0.25">
      <c r="J10" s="28"/>
    </row>
    <row r="11" spans="2:25" ht="60.75" customHeight="1" x14ac:dyDescent="0.25">
      <c r="B11" s="80" t="s">
        <v>33</v>
      </c>
      <c r="C11" s="80" t="s">
        <v>43</v>
      </c>
      <c r="D11" s="80" t="s">
        <v>44</v>
      </c>
      <c r="E11" s="80" t="s">
        <v>55</v>
      </c>
      <c r="F11" s="80" t="s">
        <v>56</v>
      </c>
      <c r="G11" s="80" t="s">
        <v>51</v>
      </c>
      <c r="H11" s="80" t="s">
        <v>62</v>
      </c>
      <c r="I11" s="80" t="s">
        <v>63</v>
      </c>
      <c r="J11" s="80" t="s">
        <v>36</v>
      </c>
      <c r="K11" s="80" t="s">
        <v>50</v>
      </c>
      <c r="L11" s="80" t="s">
        <v>65</v>
      </c>
      <c r="M11" s="80" t="s">
        <v>67</v>
      </c>
      <c r="N11" s="80" t="s">
        <v>68</v>
      </c>
      <c r="O11" s="50"/>
      <c r="P11" s="50"/>
      <c r="Q11" s="80" t="s">
        <v>49</v>
      </c>
      <c r="R11" s="80" t="s">
        <v>52</v>
      </c>
      <c r="S11" s="80" t="s">
        <v>0</v>
      </c>
      <c r="T11" s="80" t="s">
        <v>1</v>
      </c>
      <c r="U11" s="80" t="s">
        <v>2</v>
      </c>
      <c r="V11" s="80" t="s">
        <v>48</v>
      </c>
      <c r="W11" s="90" t="s">
        <v>58</v>
      </c>
      <c r="X11" s="80" t="s">
        <v>41</v>
      </c>
      <c r="Y11" s="80" t="s">
        <v>69</v>
      </c>
    </row>
    <row r="12" spans="2:25" ht="12.75" customHeight="1" x14ac:dyDescent="0.25">
      <c r="B12" s="81"/>
      <c r="C12" s="81"/>
      <c r="D12" s="81"/>
      <c r="E12" s="81"/>
      <c r="F12" s="81"/>
      <c r="G12" s="81"/>
      <c r="H12" s="81"/>
      <c r="I12" s="81"/>
      <c r="J12" s="81"/>
      <c r="K12" s="81"/>
      <c r="L12" s="81"/>
      <c r="M12" s="81"/>
      <c r="N12" s="81"/>
      <c r="O12" s="88"/>
      <c r="P12" s="88"/>
      <c r="Q12" s="81"/>
      <c r="R12" s="81"/>
      <c r="S12" s="81"/>
      <c r="T12" s="81"/>
      <c r="U12" s="81"/>
      <c r="V12" s="81"/>
      <c r="W12" s="91"/>
      <c r="X12" s="81"/>
      <c r="Y12" s="81"/>
    </row>
    <row r="13" spans="2:25" ht="38.1" customHeight="1" x14ac:dyDescent="0.25">
      <c r="B13" s="82"/>
      <c r="C13" s="82"/>
      <c r="D13" s="82"/>
      <c r="E13" s="82"/>
      <c r="F13" s="82"/>
      <c r="G13" s="82"/>
      <c r="H13" s="82"/>
      <c r="I13" s="82"/>
      <c r="J13" s="82"/>
      <c r="K13" s="82"/>
      <c r="L13" s="82"/>
      <c r="M13" s="82"/>
      <c r="N13" s="82"/>
      <c r="O13" s="89"/>
      <c r="P13" s="89"/>
      <c r="Q13" s="82"/>
      <c r="R13" s="82"/>
      <c r="S13" s="82"/>
      <c r="T13" s="82"/>
      <c r="U13" s="82"/>
      <c r="V13" s="82"/>
      <c r="W13" s="92"/>
      <c r="X13" s="82"/>
      <c r="Y13" s="82"/>
    </row>
    <row r="14" spans="2:25" ht="15" customHeight="1" x14ac:dyDescent="0.25">
      <c r="B14" s="54">
        <v>1</v>
      </c>
      <c r="C14" s="54">
        <v>2</v>
      </c>
      <c r="D14" s="54">
        <v>3</v>
      </c>
      <c r="E14" s="54">
        <v>4</v>
      </c>
      <c r="F14" s="54">
        <v>5</v>
      </c>
      <c r="G14" s="54">
        <v>6</v>
      </c>
      <c r="H14" s="54">
        <v>7</v>
      </c>
      <c r="I14" s="54">
        <v>8</v>
      </c>
      <c r="J14" s="55" t="s">
        <v>42</v>
      </c>
      <c r="K14" s="54">
        <v>10</v>
      </c>
      <c r="L14" s="54">
        <v>11</v>
      </c>
      <c r="M14" s="54">
        <v>12</v>
      </c>
      <c r="N14" s="54">
        <v>13</v>
      </c>
      <c r="O14" s="54">
        <v>15</v>
      </c>
      <c r="P14" s="54">
        <v>16</v>
      </c>
      <c r="Q14" s="54" t="s">
        <v>54</v>
      </c>
      <c r="R14" s="56">
        <v>15</v>
      </c>
      <c r="S14" s="56">
        <v>16</v>
      </c>
      <c r="T14" s="56">
        <v>17</v>
      </c>
      <c r="U14" s="56">
        <v>18</v>
      </c>
      <c r="V14" s="56">
        <v>19</v>
      </c>
      <c r="W14" s="68" t="s">
        <v>57</v>
      </c>
      <c r="X14" s="56" t="s">
        <v>64</v>
      </c>
      <c r="Y14" s="56">
        <v>22</v>
      </c>
    </row>
    <row r="15" spans="2:25" ht="92.4" x14ac:dyDescent="0.25">
      <c r="B15" s="30" t="s">
        <v>37</v>
      </c>
      <c r="C15" s="114" t="s">
        <v>80</v>
      </c>
      <c r="D15" s="115" t="s">
        <v>80</v>
      </c>
      <c r="E15" s="116" t="s">
        <v>77</v>
      </c>
      <c r="F15" s="117" t="s">
        <v>82</v>
      </c>
      <c r="G15" s="19">
        <v>1</v>
      </c>
      <c r="H15" s="31" t="s">
        <v>35</v>
      </c>
      <c r="I15" s="30"/>
      <c r="J15" s="18">
        <v>520</v>
      </c>
      <c r="K15" s="73">
        <v>9.86</v>
      </c>
      <c r="L15" s="18">
        <v>0</v>
      </c>
      <c r="M15" s="70">
        <v>0</v>
      </c>
      <c r="N15" s="67">
        <f>ROUND((+K15+L15)*M15,2)</f>
        <v>0</v>
      </c>
      <c r="O15" s="67"/>
      <c r="P15" s="67"/>
      <c r="Q15" s="74">
        <f>ROUND(K15+L15+N15+O15+P15,2)</f>
        <v>9.86</v>
      </c>
      <c r="R15" s="67">
        <f>ROUND(IF($J$9=0%,0,(IF(H15="Terminuota",(1+$J$9+0.0203)*(K15+L15+N15+P15+O15),(1+$J$9+0.0131)*(K15+L15+N15+P15+O15)))),2)</f>
        <v>10.029999999999999</v>
      </c>
      <c r="S15" s="32">
        <v>5</v>
      </c>
      <c r="T15" s="33">
        <v>20</v>
      </c>
      <c r="U15" s="66">
        <f>IF(OR(S15="",T15=""),"",VLOOKUP(CONCATENATE(S15," dienų darbo savaitė"),'Atostogų išmokų FN'!$A$7:$AH$8,T15-16)/100)</f>
        <v>8.6300000000000002E-2</v>
      </c>
      <c r="V15" s="63">
        <f t="shared" ref="V15:V18" si="0">IF(R15=0,0,ROUND((R15*U15),2))</f>
        <v>0.87</v>
      </c>
      <c r="W15" s="75">
        <v>10.9</v>
      </c>
      <c r="X15" s="69">
        <f t="shared" ref="X15:X18" si="1">SUM(G15*J15*W15)</f>
        <v>5668</v>
      </c>
      <c r="Y15" s="121" t="s">
        <v>78</v>
      </c>
    </row>
    <row r="16" spans="2:25" hidden="1" x14ac:dyDescent="0.25">
      <c r="B16" s="30" t="s">
        <v>38</v>
      </c>
      <c r="C16" s="115" t="s">
        <v>74</v>
      </c>
      <c r="D16" s="115" t="s">
        <v>75</v>
      </c>
      <c r="E16" s="116" t="s">
        <v>55</v>
      </c>
      <c r="F16" s="118"/>
      <c r="G16" s="19">
        <v>1</v>
      </c>
      <c r="H16" s="31" t="s">
        <v>35</v>
      </c>
      <c r="I16" s="30"/>
      <c r="J16" s="18">
        <v>0</v>
      </c>
      <c r="K16" s="73">
        <v>16.899999999999999</v>
      </c>
      <c r="L16" s="18">
        <v>0</v>
      </c>
      <c r="M16" s="70">
        <v>0</v>
      </c>
      <c r="N16" s="67">
        <f t="shared" ref="N16:N18" si="2">ROUND((+K16+L16)*M16,2)</f>
        <v>0</v>
      </c>
      <c r="O16" s="67"/>
      <c r="P16" s="67"/>
      <c r="Q16" s="74">
        <f t="shared" ref="Q16:Q18" si="3">ROUND(K16+L16+N16+O16+P16,2)</f>
        <v>16.899999999999999</v>
      </c>
      <c r="R16" s="67">
        <f t="shared" ref="R16:R18" si="4">ROUND(IF($J$9=0%,0,(IF(H16="Terminuota",(1+$J$9+0.0203)*(K16+L16+N16+P16+O16),(1+$J$9+0.0131)*(K16+L16+N16+P16+O16)))),2)</f>
        <v>17.2</v>
      </c>
      <c r="S16" s="32">
        <v>5</v>
      </c>
      <c r="T16" s="33">
        <v>20</v>
      </c>
      <c r="U16" s="66">
        <f>IF(OR(S16="",T16=""),"",VLOOKUP(CONCATENATE(S16," dienų darbo savaitė"),'Atostogų išmokų FN'!$A$7:$AH$8,T16-16)/100)</f>
        <v>8.6300000000000002E-2</v>
      </c>
      <c r="V16" s="63">
        <f t="shared" si="0"/>
        <v>1.48</v>
      </c>
      <c r="W16" s="75">
        <v>0</v>
      </c>
      <c r="X16" s="69">
        <f t="shared" si="1"/>
        <v>0</v>
      </c>
      <c r="Y16" s="34"/>
    </row>
    <row r="17" spans="2:259" ht="92.4" x14ac:dyDescent="0.25">
      <c r="B17" s="30" t="s">
        <v>38</v>
      </c>
      <c r="C17" s="114" t="s">
        <v>80</v>
      </c>
      <c r="D17" s="115" t="s">
        <v>80</v>
      </c>
      <c r="E17" s="116" t="s">
        <v>77</v>
      </c>
      <c r="F17" s="119" t="s">
        <v>82</v>
      </c>
      <c r="G17" s="19">
        <v>1</v>
      </c>
      <c r="H17" s="31" t="s">
        <v>35</v>
      </c>
      <c r="I17" s="30"/>
      <c r="J17" s="18">
        <v>416</v>
      </c>
      <c r="K17" s="73">
        <v>9.86</v>
      </c>
      <c r="L17" s="18">
        <v>0</v>
      </c>
      <c r="M17" s="70">
        <v>0</v>
      </c>
      <c r="N17" s="67">
        <f t="shared" si="2"/>
        <v>0</v>
      </c>
      <c r="O17" s="67"/>
      <c r="P17" s="67"/>
      <c r="Q17" s="74">
        <f t="shared" si="3"/>
        <v>9.86</v>
      </c>
      <c r="R17" s="67">
        <f t="shared" si="4"/>
        <v>10.029999999999999</v>
      </c>
      <c r="S17" s="32">
        <v>5</v>
      </c>
      <c r="T17" s="33">
        <v>20</v>
      </c>
      <c r="U17" s="66">
        <f>IF(OR(S17="",T17=""),"",VLOOKUP(CONCATENATE(S17," dienų darbo savaitė"),'Atostogų išmokų FN'!$A$7:$AH$8,T17-16)/100)</f>
        <v>8.6300000000000002E-2</v>
      </c>
      <c r="V17" s="63">
        <f t="shared" si="0"/>
        <v>0.87</v>
      </c>
      <c r="W17" s="75">
        <v>10.9</v>
      </c>
      <c r="X17" s="69">
        <f t="shared" si="1"/>
        <v>4534.4000000000005</v>
      </c>
      <c r="Y17" s="72" t="s">
        <v>78</v>
      </c>
    </row>
    <row r="18" spans="2:259" ht="92.4" x14ac:dyDescent="0.25">
      <c r="B18" s="30" t="s">
        <v>39</v>
      </c>
      <c r="C18" s="120" t="s">
        <v>81</v>
      </c>
      <c r="D18" s="115" t="s">
        <v>80</v>
      </c>
      <c r="E18" s="116" t="s">
        <v>77</v>
      </c>
      <c r="F18" s="117" t="s">
        <v>83</v>
      </c>
      <c r="G18" s="19">
        <v>1</v>
      </c>
      <c r="H18" s="31" t="s">
        <v>35</v>
      </c>
      <c r="I18" s="30"/>
      <c r="J18" s="18">
        <v>192</v>
      </c>
      <c r="K18" s="73">
        <v>9.86</v>
      </c>
      <c r="L18" s="18">
        <v>0</v>
      </c>
      <c r="M18" s="70">
        <v>0</v>
      </c>
      <c r="N18" s="67">
        <f t="shared" si="2"/>
        <v>0</v>
      </c>
      <c r="O18" s="67"/>
      <c r="P18" s="67"/>
      <c r="Q18" s="74">
        <f t="shared" si="3"/>
        <v>9.86</v>
      </c>
      <c r="R18" s="67">
        <f t="shared" si="4"/>
        <v>10.029999999999999</v>
      </c>
      <c r="S18" s="32">
        <v>5</v>
      </c>
      <c r="T18" s="33">
        <v>20</v>
      </c>
      <c r="U18" s="66">
        <f>IF(OR(S18="",T18=""),"",VLOOKUP(CONCATENATE(S18," dienų darbo savaitė"),'Atostogų išmokų FN'!$A$7:$AH$8,T18-16)/100)</f>
        <v>8.6300000000000002E-2</v>
      </c>
      <c r="V18" s="63">
        <f t="shared" si="0"/>
        <v>0.87</v>
      </c>
      <c r="W18" s="75">
        <v>10.9</v>
      </c>
      <c r="X18" s="69">
        <f t="shared" si="1"/>
        <v>2092.8000000000002</v>
      </c>
      <c r="Y18" s="72" t="s">
        <v>78</v>
      </c>
    </row>
    <row r="19" spans="2:259" x14ac:dyDescent="0.25">
      <c r="B19" s="49" t="s">
        <v>3</v>
      </c>
      <c r="C19" s="50"/>
      <c r="D19" s="50"/>
      <c r="E19" s="50"/>
      <c r="F19" s="50"/>
      <c r="G19" s="50"/>
      <c r="H19" s="50"/>
      <c r="I19" s="48"/>
      <c r="J19" s="48">
        <f>SUBTOTAL(9,J15:J18)</f>
        <v>1128</v>
      </c>
      <c r="K19" s="48">
        <f>SUM(K15+K17+K18)</f>
        <v>29.58</v>
      </c>
      <c r="L19" s="48">
        <f>SUBTOTAL(9,L15:L18)</f>
        <v>0</v>
      </c>
      <c r="M19" s="48"/>
      <c r="N19" s="48">
        <f>SUBTOTAL(9,N15:N18)</f>
        <v>0</v>
      </c>
      <c r="O19" s="48">
        <f>SUBTOTAL(9,O15:O18)</f>
        <v>0</v>
      </c>
      <c r="P19" s="48"/>
      <c r="Q19" s="48">
        <f>SUM(Q15+Q17+Q18)</f>
        <v>29.58</v>
      </c>
      <c r="R19" s="48">
        <f>SUM(R15+R17+R18)</f>
        <v>30.089999999999996</v>
      </c>
      <c r="S19" s="48"/>
      <c r="T19" s="48"/>
      <c r="U19" s="48"/>
      <c r="V19" s="48">
        <f>SUBTOTAL(9,V15:V18)</f>
        <v>4.09</v>
      </c>
      <c r="W19" s="48">
        <f>SUBTOTAL(9,W15:W18)</f>
        <v>32.700000000000003</v>
      </c>
      <c r="X19" s="48">
        <f>SUBTOTAL(9,X15:X18)</f>
        <v>12295.2</v>
      </c>
      <c r="Y19" s="48"/>
    </row>
    <row r="20" spans="2:259" ht="13.5" customHeight="1" x14ac:dyDescent="0.25">
      <c r="B20" s="35"/>
      <c r="C20" s="35"/>
      <c r="D20" s="35"/>
      <c r="E20" s="36"/>
      <c r="F20" s="36"/>
      <c r="G20" s="36"/>
      <c r="H20" s="36"/>
      <c r="I20" s="36"/>
      <c r="J20" s="37"/>
      <c r="K20" s="35"/>
      <c r="L20" s="37"/>
      <c r="M20" s="35"/>
      <c r="N20" s="35"/>
      <c r="O20" s="35"/>
      <c r="P20" s="35"/>
      <c r="Q20" s="35"/>
      <c r="R20" s="35"/>
      <c r="S20" s="37"/>
      <c r="T20" s="36"/>
      <c r="U20" s="36"/>
      <c r="V20" s="36"/>
      <c r="W20" s="36"/>
      <c r="X20" s="36"/>
    </row>
    <row r="21" spans="2:259" ht="20.100000000000001" customHeight="1" x14ac:dyDescent="0.25">
      <c r="B21" s="57" t="s">
        <v>45</v>
      </c>
      <c r="C21" s="58"/>
      <c r="D21" s="58"/>
      <c r="E21" s="59"/>
      <c r="F21" s="59"/>
      <c r="G21" s="59"/>
      <c r="H21" s="59"/>
      <c r="I21" s="59"/>
      <c r="J21" s="60"/>
      <c r="K21" s="58"/>
      <c r="L21" s="60"/>
      <c r="M21" s="58"/>
      <c r="N21" s="58"/>
      <c r="O21" s="58"/>
      <c r="P21" s="58"/>
      <c r="Q21" s="58"/>
      <c r="R21" s="58"/>
      <c r="S21" s="60"/>
      <c r="T21" s="59"/>
      <c r="U21" s="59"/>
      <c r="V21" s="36"/>
      <c r="W21" s="36"/>
      <c r="X21" s="36"/>
    </row>
    <row r="22" spans="2:259" ht="21" customHeight="1" x14ac:dyDescent="0.25">
      <c r="B22" s="57" t="s">
        <v>34</v>
      </c>
      <c r="C22" s="58"/>
      <c r="D22" s="58"/>
      <c r="E22" s="59"/>
      <c r="F22" s="59"/>
      <c r="G22" s="59"/>
      <c r="H22" s="59"/>
      <c r="I22" s="59"/>
      <c r="J22" s="60"/>
      <c r="K22" s="58"/>
      <c r="L22" s="60"/>
      <c r="M22" s="58"/>
      <c r="N22" s="58"/>
      <c r="O22" s="58"/>
      <c r="P22" s="58"/>
      <c r="Q22" s="58"/>
      <c r="R22" s="58"/>
      <c r="S22" s="60"/>
      <c r="T22" s="59"/>
      <c r="U22" s="59"/>
      <c r="V22" s="36"/>
      <c r="W22" s="36"/>
      <c r="X22" s="36"/>
    </row>
    <row r="23" spans="2:259" ht="36" customHeight="1" x14ac:dyDescent="0.25">
      <c r="B23" s="93" t="s">
        <v>59</v>
      </c>
      <c r="C23" s="93"/>
      <c r="D23" s="93"/>
      <c r="E23" s="93"/>
      <c r="F23" s="93"/>
      <c r="G23" s="93"/>
      <c r="H23" s="93"/>
      <c r="I23" s="93"/>
      <c r="J23" s="93"/>
      <c r="K23" s="93"/>
      <c r="L23" s="93"/>
      <c r="M23" s="93"/>
      <c r="N23" s="93"/>
      <c r="O23" s="93"/>
      <c r="P23" s="62"/>
      <c r="Q23" s="62"/>
      <c r="R23" s="58"/>
      <c r="S23" s="60"/>
      <c r="T23" s="59"/>
      <c r="U23" s="59"/>
      <c r="V23" s="36"/>
      <c r="W23" s="36"/>
      <c r="X23" s="36"/>
    </row>
    <row r="24" spans="2:259" ht="21" customHeight="1" x14ac:dyDescent="0.25">
      <c r="B24" s="95" t="s">
        <v>60</v>
      </c>
      <c r="C24" s="95"/>
      <c r="D24" s="95"/>
      <c r="E24" s="95"/>
      <c r="F24" s="95"/>
      <c r="G24" s="95"/>
      <c r="H24" s="95"/>
      <c r="I24" s="95"/>
      <c r="J24" s="95"/>
      <c r="K24" s="95"/>
      <c r="L24" s="95"/>
      <c r="M24" s="95"/>
      <c r="N24" s="95"/>
      <c r="O24" s="95"/>
      <c r="P24" s="95"/>
      <c r="Q24" s="95"/>
      <c r="R24" s="58"/>
      <c r="S24" s="60"/>
      <c r="T24" s="59"/>
      <c r="U24" s="59"/>
      <c r="V24" s="36"/>
      <c r="W24" s="36"/>
      <c r="X24" s="36"/>
    </row>
    <row r="25" spans="2:259" ht="21" customHeight="1" x14ac:dyDescent="0.25">
      <c r="B25" s="96" t="s">
        <v>61</v>
      </c>
      <c r="C25" s="96"/>
      <c r="D25" s="96"/>
      <c r="E25" s="96"/>
      <c r="F25" s="96"/>
      <c r="G25" s="96"/>
      <c r="H25" s="96"/>
      <c r="I25" s="96"/>
      <c r="J25" s="96"/>
      <c r="K25" s="96"/>
      <c r="L25" s="96"/>
      <c r="M25" s="96"/>
      <c r="N25" s="96"/>
      <c r="O25" s="96"/>
      <c r="P25" s="96"/>
      <c r="Q25" s="96"/>
      <c r="R25" s="58"/>
      <c r="S25" s="60"/>
      <c r="T25" s="59"/>
      <c r="U25" s="59"/>
      <c r="V25" s="36"/>
      <c r="W25" s="36"/>
      <c r="X25" s="36"/>
    </row>
    <row r="26" spans="2:259" ht="21" customHeight="1" x14ac:dyDescent="0.25">
      <c r="B26" s="57" t="s">
        <v>71</v>
      </c>
      <c r="C26" s="58"/>
      <c r="D26" s="58"/>
      <c r="E26" s="59"/>
      <c r="F26" s="59"/>
      <c r="G26" s="59"/>
      <c r="H26" s="59"/>
      <c r="I26" s="59"/>
      <c r="J26" s="60"/>
      <c r="K26" s="58"/>
      <c r="L26" s="60"/>
      <c r="M26" s="58"/>
      <c r="N26" s="58"/>
      <c r="O26" s="58"/>
      <c r="P26" s="58"/>
      <c r="Q26" s="58"/>
      <c r="R26" s="58"/>
      <c r="S26" s="60"/>
      <c r="T26" s="59"/>
      <c r="U26" s="59"/>
      <c r="V26" s="36"/>
      <c r="W26" s="36"/>
      <c r="X26" s="36"/>
    </row>
    <row r="27" spans="2:259" ht="34.5" customHeight="1" x14ac:dyDescent="0.25">
      <c r="B27" s="93" t="s">
        <v>66</v>
      </c>
      <c r="C27" s="93"/>
      <c r="D27" s="93"/>
      <c r="E27" s="93"/>
      <c r="F27" s="93"/>
      <c r="G27" s="93"/>
      <c r="H27" s="93"/>
      <c r="I27" s="93"/>
      <c r="J27" s="93"/>
      <c r="K27" s="93"/>
      <c r="L27" s="93"/>
      <c r="M27" s="93"/>
      <c r="N27" s="93"/>
      <c r="O27" s="93"/>
      <c r="P27" s="93"/>
      <c r="Q27" s="93"/>
      <c r="R27" s="93"/>
      <c r="S27" s="93"/>
      <c r="T27" s="93"/>
      <c r="U27" s="93"/>
      <c r="V27" s="36"/>
      <c r="W27" s="36"/>
      <c r="X27" s="36"/>
    </row>
    <row r="28" spans="2:259" ht="18.75" customHeight="1" x14ac:dyDescent="0.25">
      <c r="B28" s="94" t="s">
        <v>47</v>
      </c>
      <c r="C28" s="93"/>
      <c r="D28" s="93"/>
      <c r="E28" s="93"/>
      <c r="F28" s="93"/>
      <c r="G28" s="93"/>
      <c r="H28" s="93"/>
      <c r="I28" s="93"/>
      <c r="J28" s="93"/>
      <c r="K28" s="93"/>
      <c r="L28" s="93"/>
      <c r="M28" s="93"/>
      <c r="N28" s="93"/>
      <c r="O28" s="93"/>
      <c r="P28" s="93"/>
      <c r="Q28" s="93"/>
      <c r="R28" s="93"/>
      <c r="S28" s="93"/>
      <c r="T28" s="93"/>
      <c r="U28" s="93"/>
      <c r="V28" s="36"/>
      <c r="W28" s="36"/>
      <c r="X28" s="36"/>
    </row>
    <row r="29" spans="2:259" s="45" customFormat="1" ht="53.25" customHeight="1" x14ac:dyDescent="0.25">
      <c r="B29" s="93" t="s">
        <v>70</v>
      </c>
      <c r="C29" s="93"/>
      <c r="D29" s="93"/>
      <c r="E29" s="93"/>
      <c r="F29" s="93"/>
      <c r="G29" s="93"/>
      <c r="H29" s="93"/>
      <c r="I29" s="93"/>
      <c r="J29" s="93"/>
      <c r="K29" s="93"/>
      <c r="L29" s="93"/>
      <c r="M29" s="93"/>
      <c r="N29" s="93"/>
      <c r="O29" s="93"/>
      <c r="P29" s="93"/>
      <c r="Q29" s="93"/>
      <c r="R29" s="93"/>
      <c r="S29" s="93"/>
      <c r="T29" s="93"/>
      <c r="U29" s="93"/>
      <c r="V29" s="46"/>
      <c r="W29" s="46"/>
      <c r="X29" s="46"/>
    </row>
    <row r="30" spans="2:259" s="45" customFormat="1" ht="32.25" customHeight="1" x14ac:dyDescent="0.25">
      <c r="B30" s="93"/>
      <c r="C30" s="93"/>
      <c r="D30" s="93"/>
      <c r="E30" s="93"/>
      <c r="F30" s="93"/>
      <c r="G30" s="93"/>
      <c r="H30" s="93"/>
      <c r="I30" s="93"/>
      <c r="J30" s="93"/>
      <c r="K30" s="93"/>
      <c r="L30" s="93"/>
      <c r="M30" s="93"/>
      <c r="N30" s="93"/>
      <c r="O30" s="93"/>
      <c r="P30" s="93"/>
      <c r="Q30" s="93"/>
      <c r="R30" s="93"/>
      <c r="S30" s="93"/>
      <c r="T30" s="62"/>
      <c r="U30" s="62"/>
      <c r="V30" s="46"/>
      <c r="W30" s="46"/>
      <c r="X30" s="46"/>
    </row>
    <row r="31" spans="2:259" s="47" customFormat="1" ht="17.25" customHeight="1" x14ac:dyDescent="0.3">
      <c r="B31" s="64"/>
      <c r="C31" s="65"/>
      <c r="R31" s="41"/>
      <c r="S31" s="41"/>
      <c r="T31" s="41"/>
      <c r="U31" s="41"/>
      <c r="V31" s="41"/>
      <c r="W31" s="41"/>
      <c r="X31" s="41"/>
      <c r="Y31" s="41"/>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row>
    <row r="32" spans="2:259" x14ac:dyDescent="0.25">
      <c r="B32" s="61"/>
      <c r="R32" s="38"/>
      <c r="S32" s="40"/>
      <c r="T32" s="39"/>
      <c r="U32" s="39"/>
      <c r="V32" s="39"/>
      <c r="W32" s="39"/>
      <c r="X32" s="39"/>
    </row>
    <row r="33" spans="1:24" ht="21" customHeight="1" x14ac:dyDescent="0.25">
      <c r="A33" s="41"/>
      <c r="B33" s="97"/>
      <c r="C33" s="97"/>
      <c r="D33" s="97"/>
      <c r="E33" s="97"/>
      <c r="F33" s="97"/>
      <c r="G33" s="97"/>
      <c r="H33" s="97"/>
      <c r="I33" s="97"/>
      <c r="J33" s="97"/>
      <c r="K33" s="97"/>
      <c r="L33" s="97"/>
      <c r="M33" s="97"/>
      <c r="N33" s="97"/>
      <c r="O33" s="97"/>
      <c r="P33" s="97"/>
      <c r="Q33" s="97"/>
      <c r="R33" s="41"/>
      <c r="S33" s="41"/>
      <c r="T33" s="39"/>
      <c r="U33" s="39"/>
      <c r="V33" s="39"/>
      <c r="W33" s="39"/>
      <c r="X33" s="39"/>
    </row>
    <row r="34" spans="1:24" x14ac:dyDescent="0.25">
      <c r="E34" s="42"/>
      <c r="F34" s="42"/>
      <c r="G34" s="42"/>
      <c r="H34" s="42"/>
      <c r="I34" s="42"/>
      <c r="J34" s="42"/>
    </row>
    <row r="35" spans="1:24" ht="14.7" customHeight="1" x14ac:dyDescent="0.25">
      <c r="B35" s="43"/>
      <c r="C35" s="43"/>
      <c r="D35" s="43"/>
      <c r="E35" s="98"/>
      <c r="F35" s="98"/>
      <c r="G35" s="98"/>
      <c r="H35" s="98"/>
      <c r="I35" s="98"/>
      <c r="J35" s="98"/>
      <c r="R35" s="99"/>
      <c r="S35" s="99"/>
    </row>
    <row r="36" spans="1:24" ht="13.8" x14ac:dyDescent="0.25">
      <c r="B36" s="43"/>
      <c r="C36" s="43"/>
      <c r="D36" s="43"/>
    </row>
    <row r="37" spans="1:24" ht="13.8" x14ac:dyDescent="0.25">
      <c r="B37" s="43"/>
      <c r="C37" s="43"/>
      <c r="D37" s="43"/>
    </row>
    <row r="39" spans="1:24" ht="12.75" customHeight="1" x14ac:dyDescent="0.25">
      <c r="E39" s="44"/>
      <c r="F39" s="44"/>
      <c r="G39" s="44"/>
      <c r="H39" s="44"/>
      <c r="I39" s="44"/>
      <c r="J39" s="44"/>
      <c r="K39" s="44"/>
    </row>
    <row r="43" spans="1:24" x14ac:dyDescent="0.25">
      <c r="T43" s="20" t="s">
        <v>4</v>
      </c>
    </row>
  </sheetData>
  <autoFilter ref="B14:Y14"/>
  <mergeCells count="40">
    <mergeCell ref="B33:Q33"/>
    <mergeCell ref="E35:J35"/>
    <mergeCell ref="R35:S35"/>
    <mergeCell ref="B29:U29"/>
    <mergeCell ref="B30:S30"/>
    <mergeCell ref="B27:U27"/>
    <mergeCell ref="S11:S13"/>
    <mergeCell ref="T11:T13"/>
    <mergeCell ref="U11:U13"/>
    <mergeCell ref="B28:U28"/>
    <mergeCell ref="K11:K13"/>
    <mergeCell ref="L11:L13"/>
    <mergeCell ref="M11:M13"/>
    <mergeCell ref="N11:N13"/>
    <mergeCell ref="F11:F13"/>
    <mergeCell ref="B23:O23"/>
    <mergeCell ref="B24:Q24"/>
    <mergeCell ref="B25:Q25"/>
    <mergeCell ref="V11:V13"/>
    <mergeCell ref="X11:X13"/>
    <mergeCell ref="Y11:Y13"/>
    <mergeCell ref="I11:I13"/>
    <mergeCell ref="J11:J13"/>
    <mergeCell ref="R11:R13"/>
    <mergeCell ref="Q11:Q13"/>
    <mergeCell ref="O12:O13"/>
    <mergeCell ref="P12:P13"/>
    <mergeCell ref="W11:W13"/>
    <mergeCell ref="H4:J4"/>
    <mergeCell ref="B8:R8"/>
    <mergeCell ref="B9:H9"/>
    <mergeCell ref="B11:B13"/>
    <mergeCell ref="C11:C13"/>
    <mergeCell ref="D11:D13"/>
    <mergeCell ref="E11:E13"/>
    <mergeCell ref="G11:G13"/>
    <mergeCell ref="H11:H13"/>
    <mergeCell ref="B5:R5"/>
    <mergeCell ref="B6:H6"/>
    <mergeCell ref="I6:M6"/>
  </mergeCells>
  <dataValidations count="4">
    <dataValidation type="list" allowBlank="1" showInputMessage="1" showErrorMessage="1" sqref="WVJ983053 J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J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J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J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J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J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J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J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J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J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J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J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J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J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J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formula1>Taip</formula1>
    </dataValidation>
    <dataValidation type="list" showInputMessage="1" showErrorMessage="1" sqref="I9">
      <formula1>"Biudžetinė, Verslo įm. ir kt., Kitos organizacijos**, "</formula1>
    </dataValidation>
    <dataValidation type="list" allowBlank="1" showInputMessage="1" showErrorMessage="1" sqref="S15:S18">
      <formula1>"5,6"</formula1>
    </dataValidation>
    <dataValidation type="list" allowBlank="1" showInputMessage="1" showErrorMessage="1" sqref="H15:H18">
      <formula1>"Terminuota, Neterminuota"</formula1>
    </dataValidation>
  </dataValidations>
  <hyperlinks>
    <hyperlink ref="B28" r:id="rId1"/>
    <hyperlink ref="B25" r:id="rId2" location="/  mėnesinis bruto"/>
    <hyperlink ref="B24" r:id="rId3" location="/  valandinis bruto"/>
  </hyperlinks>
  <pageMargins left="0.7" right="0.7" top="0.75" bottom="0.75" header="0.3" footer="0.3"/>
  <pageSetup paperSize="9"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errorTitle="Dėmesio!" error="Galimos pasirinkti reikšmės nuo 28 iki 58.">
          <x14:formula1>
            <xm:f>'Atostogų išmokų FN'!$D$6:$AH$6</xm:f>
          </x14:formula1>
          <xm:sqref>T15:T18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H18"/>
  <sheetViews>
    <sheetView workbookViewId="0">
      <selection activeCell="L13" sqref="L13"/>
    </sheetView>
  </sheetViews>
  <sheetFormatPr defaultRowHeight="12" x14ac:dyDescent="0.25"/>
  <cols>
    <col min="1" max="1" width="28.42578125" customWidth="1"/>
    <col min="2" max="2" width="16.28515625" customWidth="1"/>
    <col min="3" max="3" width="4" customWidth="1"/>
    <col min="4" max="4" width="5.140625" customWidth="1"/>
    <col min="5" max="5" width="6.42578125" customWidth="1"/>
    <col min="6" max="9" width="6" bestFit="1" customWidth="1"/>
    <col min="10" max="10" width="7" customWidth="1"/>
    <col min="11" max="23" width="6" bestFit="1" customWidth="1"/>
    <col min="24" max="24" width="7.28515625" customWidth="1"/>
    <col min="25" max="34" width="6" bestFit="1" customWidth="1"/>
  </cols>
  <sheetData>
    <row r="2" spans="1:34" x14ac:dyDescent="0.25">
      <c r="A2" s="2" t="s">
        <v>21</v>
      </c>
    </row>
    <row r="3" spans="1:34" x14ac:dyDescent="0.25">
      <c r="A3" s="2"/>
    </row>
    <row r="4" spans="1:34" ht="19.5" customHeight="1" x14ac:dyDescent="0.25">
      <c r="A4" s="2" t="s">
        <v>20</v>
      </c>
    </row>
    <row r="5" spans="1:34" ht="23.7" customHeight="1" x14ac:dyDescent="0.25">
      <c r="A5" s="10" t="s">
        <v>6</v>
      </c>
      <c r="B5" s="11"/>
      <c r="C5" s="16"/>
      <c r="D5" s="102" t="s">
        <v>22</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4"/>
    </row>
    <row r="6" spans="1:34" x14ac:dyDescent="0.25">
      <c r="A6" s="12"/>
      <c r="B6" s="13"/>
      <c r="C6" s="13"/>
      <c r="D6" s="3">
        <v>20</v>
      </c>
      <c r="E6" s="3">
        <v>21</v>
      </c>
      <c r="F6" s="3">
        <v>22</v>
      </c>
      <c r="G6" s="3">
        <v>23</v>
      </c>
      <c r="H6" s="3">
        <v>24</v>
      </c>
      <c r="I6" s="3">
        <v>25</v>
      </c>
      <c r="J6" s="3">
        <v>26</v>
      </c>
      <c r="K6" s="3">
        <v>27</v>
      </c>
      <c r="L6" s="3">
        <v>28</v>
      </c>
      <c r="M6" s="3">
        <v>29</v>
      </c>
      <c r="N6" s="3">
        <v>30</v>
      </c>
      <c r="O6" s="3">
        <v>31</v>
      </c>
      <c r="P6" s="3">
        <v>32</v>
      </c>
      <c r="Q6" s="3">
        <v>33</v>
      </c>
      <c r="R6" s="3">
        <v>34</v>
      </c>
      <c r="S6" s="3">
        <v>35</v>
      </c>
      <c r="T6" s="3">
        <v>36</v>
      </c>
      <c r="U6" s="3">
        <v>37</v>
      </c>
      <c r="V6" s="3">
        <v>38</v>
      </c>
      <c r="W6" s="3">
        <v>39</v>
      </c>
      <c r="X6" s="3">
        <v>40</v>
      </c>
      <c r="Y6" s="3">
        <v>41</v>
      </c>
      <c r="Z6" s="3">
        <v>42</v>
      </c>
      <c r="AA6" s="3">
        <v>43</v>
      </c>
      <c r="AB6" s="3">
        <v>44</v>
      </c>
      <c r="AC6" s="3">
        <v>45</v>
      </c>
      <c r="AD6" s="3">
        <v>46</v>
      </c>
      <c r="AE6" s="3">
        <v>47</v>
      </c>
      <c r="AF6" s="3">
        <v>48</v>
      </c>
      <c r="AG6" s="3">
        <v>49</v>
      </c>
      <c r="AH6" s="3">
        <v>50</v>
      </c>
    </row>
    <row r="7" spans="1:34" x14ac:dyDescent="0.25">
      <c r="A7" s="8" t="s">
        <v>7</v>
      </c>
      <c r="B7" s="9"/>
      <c r="C7" s="9"/>
      <c r="D7" s="17">
        <v>8.6300000000000008</v>
      </c>
      <c r="E7" s="17">
        <v>10.44</v>
      </c>
      <c r="F7" s="17">
        <v>10.44</v>
      </c>
      <c r="G7" s="17">
        <v>10.44</v>
      </c>
      <c r="H7" s="17">
        <v>10.44</v>
      </c>
      <c r="I7" s="17">
        <v>10.44</v>
      </c>
      <c r="J7" s="17">
        <v>12.35</v>
      </c>
      <c r="K7" s="17">
        <v>12.35</v>
      </c>
      <c r="L7" s="17">
        <v>12.35</v>
      </c>
      <c r="M7" s="17">
        <v>12.35</v>
      </c>
      <c r="N7" s="17">
        <v>12.35</v>
      </c>
      <c r="O7" s="17">
        <v>14.99</v>
      </c>
      <c r="P7" s="17">
        <v>14.99</v>
      </c>
      <c r="Q7" s="17">
        <v>14.99</v>
      </c>
      <c r="R7" s="17">
        <v>14.99</v>
      </c>
      <c r="S7" s="17">
        <v>14.99</v>
      </c>
      <c r="T7" s="17">
        <v>14.99</v>
      </c>
      <c r="U7" s="17">
        <v>17.25</v>
      </c>
      <c r="V7" s="17">
        <v>17.25</v>
      </c>
      <c r="W7" s="17">
        <v>17.25</v>
      </c>
      <c r="X7" s="17">
        <v>18.89</v>
      </c>
      <c r="Y7" s="17">
        <v>20.02</v>
      </c>
      <c r="Z7" s="17">
        <v>20.02</v>
      </c>
      <c r="AA7" s="17">
        <v>20.02</v>
      </c>
      <c r="AB7" s="17">
        <v>20.02</v>
      </c>
      <c r="AC7" s="17">
        <v>20.02</v>
      </c>
      <c r="AD7" s="17">
        <v>20.02</v>
      </c>
      <c r="AE7" s="17">
        <v>20.02</v>
      </c>
      <c r="AF7" s="17">
        <v>20.02</v>
      </c>
      <c r="AG7" s="1">
        <v>20.02</v>
      </c>
      <c r="AH7" s="1">
        <v>20.02</v>
      </c>
    </row>
    <row r="8" spans="1:34" x14ac:dyDescent="0.25">
      <c r="A8" s="8" t="s">
        <v>8</v>
      </c>
      <c r="B8" s="9"/>
      <c r="C8" s="9"/>
      <c r="D8" s="17">
        <v>0</v>
      </c>
      <c r="E8" s="17">
        <v>0</v>
      </c>
      <c r="F8" s="17">
        <v>0</v>
      </c>
      <c r="G8" s="17">
        <v>0</v>
      </c>
      <c r="H8" s="17">
        <v>8.6300000000000008</v>
      </c>
      <c r="I8" s="17">
        <v>10.44</v>
      </c>
      <c r="J8" s="17">
        <v>10.44</v>
      </c>
      <c r="K8" s="17">
        <v>10.44</v>
      </c>
      <c r="L8" s="17">
        <v>10.44</v>
      </c>
      <c r="M8" s="17">
        <v>10.44</v>
      </c>
      <c r="N8" s="17">
        <v>10.44</v>
      </c>
      <c r="O8" s="17">
        <v>12.35</v>
      </c>
      <c r="P8" s="17">
        <v>12.35</v>
      </c>
      <c r="Q8" s="17">
        <v>12.35</v>
      </c>
      <c r="R8" s="17">
        <v>12.35</v>
      </c>
      <c r="S8" s="17">
        <v>12.35</v>
      </c>
      <c r="T8" s="17">
        <v>12.35</v>
      </c>
      <c r="U8" s="17">
        <v>14.99</v>
      </c>
      <c r="V8" s="17">
        <v>14.99</v>
      </c>
      <c r="W8" s="17">
        <v>14.99</v>
      </c>
      <c r="X8" s="17">
        <v>14.99</v>
      </c>
      <c r="Y8" s="17">
        <v>14.99</v>
      </c>
      <c r="Z8" s="17">
        <v>14.99</v>
      </c>
      <c r="AA8" s="17">
        <v>17.25</v>
      </c>
      <c r="AB8" s="17">
        <v>17.25</v>
      </c>
      <c r="AC8" s="17">
        <v>17.25</v>
      </c>
      <c r="AD8" s="17">
        <v>17.25</v>
      </c>
      <c r="AE8" s="17">
        <v>17.25</v>
      </c>
      <c r="AF8" s="17">
        <v>18.89</v>
      </c>
      <c r="AG8" s="1">
        <v>20.02</v>
      </c>
      <c r="AH8" s="1">
        <v>20.02</v>
      </c>
    </row>
    <row r="11" spans="1:34" ht="27.6" x14ac:dyDescent="0.3">
      <c r="A11" s="15" t="s">
        <v>23</v>
      </c>
      <c r="B11" s="101" t="s">
        <v>24</v>
      </c>
      <c r="C11" s="101"/>
      <c r="D11" s="101"/>
      <c r="E11" s="101"/>
    </row>
    <row r="12" spans="1:34" ht="73.5" customHeight="1" x14ac:dyDescent="0.3">
      <c r="A12" s="14" t="s">
        <v>25</v>
      </c>
      <c r="B12" s="100" t="s">
        <v>15</v>
      </c>
      <c r="C12" s="100"/>
      <c r="D12" s="100"/>
      <c r="E12" s="100"/>
    </row>
    <row r="13" spans="1:34" ht="82.2" customHeight="1" x14ac:dyDescent="0.3">
      <c r="A13" s="14" t="s">
        <v>26</v>
      </c>
      <c r="B13" s="100" t="s">
        <v>16</v>
      </c>
      <c r="C13" s="100"/>
      <c r="D13" s="100"/>
      <c r="E13" s="100"/>
    </row>
    <row r="14" spans="1:34" ht="79.2" customHeight="1" x14ac:dyDescent="0.3">
      <c r="A14" s="14" t="s">
        <v>27</v>
      </c>
      <c r="B14" s="100" t="s">
        <v>13</v>
      </c>
      <c r="C14" s="100"/>
      <c r="D14" s="100"/>
      <c r="E14" s="100"/>
    </row>
    <row r="15" spans="1:34" ht="81.599999999999994" customHeight="1" x14ac:dyDescent="0.3">
      <c r="A15" s="14" t="s">
        <v>28</v>
      </c>
      <c r="B15" s="100" t="s">
        <v>17</v>
      </c>
      <c r="C15" s="100"/>
      <c r="D15" s="100"/>
      <c r="E15" s="100"/>
    </row>
    <row r="16" spans="1:34" ht="82.5" customHeight="1" x14ac:dyDescent="0.3">
      <c r="A16" s="14" t="s">
        <v>29</v>
      </c>
      <c r="B16" s="100" t="s">
        <v>18</v>
      </c>
      <c r="C16" s="100"/>
      <c r="D16" s="100"/>
      <c r="E16" s="100"/>
    </row>
    <row r="17" spans="1:5" ht="70.2" customHeight="1" x14ac:dyDescent="0.3">
      <c r="A17" s="14" t="s">
        <v>30</v>
      </c>
      <c r="B17" s="100" t="s">
        <v>14</v>
      </c>
      <c r="C17" s="100"/>
      <c r="D17" s="100"/>
      <c r="E17" s="100"/>
    </row>
    <row r="18" spans="1:5" ht="65.7" customHeight="1" x14ac:dyDescent="0.3">
      <c r="A18" s="14" t="s">
        <v>31</v>
      </c>
      <c r="B18" s="100" t="s">
        <v>19</v>
      </c>
      <c r="C18" s="100"/>
      <c r="D18" s="100"/>
      <c r="E18" s="100"/>
    </row>
  </sheetData>
  <mergeCells count="9">
    <mergeCell ref="B17:E17"/>
    <mergeCell ref="B18:E18"/>
    <mergeCell ref="B11:E11"/>
    <mergeCell ref="D5:AH5"/>
    <mergeCell ref="B12:E12"/>
    <mergeCell ref="B13:E13"/>
    <mergeCell ref="B14:E14"/>
    <mergeCell ref="B15:E15"/>
    <mergeCell ref="B16:E16"/>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21"/>
  <sheetViews>
    <sheetView workbookViewId="0">
      <selection activeCell="C5" sqref="C5:Q5"/>
    </sheetView>
  </sheetViews>
  <sheetFormatPr defaultRowHeight="12" x14ac:dyDescent="0.25"/>
  <cols>
    <col min="1" max="1" width="25.42578125" customWidth="1"/>
    <col min="2" max="2" width="14.42578125" customWidth="1"/>
    <col min="3" max="3" width="7.42578125" customWidth="1"/>
    <col min="4" max="17" width="7.7109375" customWidth="1"/>
  </cols>
  <sheetData>
    <row r="1" spans="1:17" x14ac:dyDescent="0.25">
      <c r="A1" s="2" t="s">
        <v>5</v>
      </c>
    </row>
    <row r="2" spans="1:17" x14ac:dyDescent="0.25">
      <c r="A2" s="2" t="s">
        <v>9</v>
      </c>
    </row>
    <row r="3" spans="1:17" x14ac:dyDescent="0.25">
      <c r="A3" s="2"/>
    </row>
    <row r="4" spans="1:17" x14ac:dyDescent="0.25">
      <c r="A4" s="7"/>
    </row>
    <row r="5" spans="1:17" ht="35.1" customHeight="1" x14ac:dyDescent="0.25">
      <c r="A5" s="105" t="s">
        <v>6</v>
      </c>
      <c r="B5" s="108" t="s">
        <v>10</v>
      </c>
      <c r="C5" s="111" t="s">
        <v>11</v>
      </c>
      <c r="D5" s="112"/>
      <c r="E5" s="112"/>
      <c r="F5" s="112"/>
      <c r="G5" s="112"/>
      <c r="H5" s="112"/>
      <c r="I5" s="112"/>
      <c r="J5" s="112"/>
      <c r="K5" s="112"/>
      <c r="L5" s="112"/>
      <c r="M5" s="112"/>
      <c r="N5" s="112"/>
      <c r="O5" s="112"/>
      <c r="P5" s="112"/>
      <c r="Q5" s="113"/>
    </row>
    <row r="6" spans="1:17" ht="12" customHeight="1" x14ac:dyDescent="0.25">
      <c r="A6" s="106"/>
      <c r="B6" s="109"/>
      <c r="C6" s="3">
        <v>0.5</v>
      </c>
      <c r="D6" s="3">
        <v>1</v>
      </c>
      <c r="E6" s="3">
        <v>1.5</v>
      </c>
      <c r="F6" s="3">
        <v>2</v>
      </c>
      <c r="G6" s="3">
        <v>2.5</v>
      </c>
      <c r="H6" s="3">
        <v>3</v>
      </c>
      <c r="I6" s="3">
        <v>3.5</v>
      </c>
      <c r="J6" s="3">
        <v>4</v>
      </c>
      <c r="K6" s="3">
        <v>4.5</v>
      </c>
      <c r="L6" s="3">
        <v>5</v>
      </c>
      <c r="M6" s="3">
        <v>6</v>
      </c>
      <c r="N6" s="3">
        <v>7</v>
      </c>
      <c r="O6" s="3">
        <v>8</v>
      </c>
      <c r="P6" s="3">
        <v>9</v>
      </c>
      <c r="Q6" s="3">
        <v>10</v>
      </c>
    </row>
    <row r="7" spans="1:17" ht="26.1" customHeight="1" x14ac:dyDescent="0.25">
      <c r="A7" s="107"/>
      <c r="B7" s="110"/>
      <c r="C7" s="3">
        <v>4</v>
      </c>
      <c r="D7" s="4">
        <v>8</v>
      </c>
      <c r="E7" s="3">
        <v>12</v>
      </c>
      <c r="F7" s="3">
        <v>16</v>
      </c>
      <c r="G7" s="3">
        <v>20</v>
      </c>
      <c r="H7" s="3">
        <v>24</v>
      </c>
      <c r="I7" s="3">
        <v>28</v>
      </c>
      <c r="J7" s="3">
        <v>32</v>
      </c>
      <c r="K7" s="3">
        <v>36</v>
      </c>
      <c r="L7" s="3">
        <v>40</v>
      </c>
      <c r="M7" s="3">
        <v>48</v>
      </c>
      <c r="N7" s="3">
        <v>56</v>
      </c>
      <c r="O7" s="3">
        <v>64</v>
      </c>
      <c r="P7" s="3">
        <v>72</v>
      </c>
      <c r="Q7" s="3">
        <v>80</v>
      </c>
    </row>
    <row r="8" spans="1:17" x14ac:dyDescent="0.25">
      <c r="A8" s="5" t="s">
        <v>12</v>
      </c>
      <c r="B8" s="5">
        <v>167.3</v>
      </c>
      <c r="C8" s="5">
        <f t="shared" ref="C8:Q8" si="0">ROUND(C7/($B$8-C7)*100,2)</f>
        <v>2.4500000000000002</v>
      </c>
      <c r="D8" s="5">
        <f t="shared" si="0"/>
        <v>5.0199999999999996</v>
      </c>
      <c r="E8" s="5">
        <f t="shared" si="0"/>
        <v>7.73</v>
      </c>
      <c r="F8" s="5">
        <f t="shared" si="0"/>
        <v>10.58</v>
      </c>
      <c r="G8" s="5">
        <f t="shared" si="0"/>
        <v>13.58</v>
      </c>
      <c r="H8" s="5">
        <f t="shared" si="0"/>
        <v>16.75</v>
      </c>
      <c r="I8" s="5">
        <f t="shared" si="0"/>
        <v>20.100000000000001</v>
      </c>
      <c r="J8" s="5">
        <f t="shared" si="0"/>
        <v>23.65</v>
      </c>
      <c r="K8" s="5">
        <f t="shared" si="0"/>
        <v>27.42</v>
      </c>
      <c r="L8" s="5">
        <f t="shared" si="0"/>
        <v>31.42</v>
      </c>
      <c r="M8" s="5">
        <f t="shared" si="0"/>
        <v>40.229999999999997</v>
      </c>
      <c r="N8" s="5">
        <f t="shared" si="0"/>
        <v>50.31</v>
      </c>
      <c r="O8" s="5">
        <f t="shared" si="0"/>
        <v>61.96</v>
      </c>
      <c r="P8" s="5">
        <f t="shared" si="0"/>
        <v>75.55</v>
      </c>
      <c r="Q8" s="5">
        <f t="shared" si="0"/>
        <v>91.64</v>
      </c>
    </row>
    <row r="13" spans="1:17" x14ac:dyDescent="0.25">
      <c r="A13" s="6"/>
      <c r="B13" s="6"/>
    </row>
    <row r="14" spans="1:17" x14ac:dyDescent="0.25">
      <c r="A14" s="6"/>
      <c r="B14" s="6"/>
    </row>
    <row r="15" spans="1:17" x14ac:dyDescent="0.25">
      <c r="A15" s="6"/>
      <c r="B15" s="6"/>
    </row>
    <row r="16" spans="1:17" x14ac:dyDescent="0.25">
      <c r="A16" s="6"/>
      <c r="B16" s="6"/>
    </row>
    <row r="17" spans="1:2" x14ac:dyDescent="0.25">
      <c r="A17" s="6"/>
      <c r="B17" s="6"/>
    </row>
    <row r="18" spans="1:2" x14ac:dyDescent="0.25">
      <c r="A18" s="6"/>
      <c r="B18" s="6"/>
    </row>
    <row r="19" spans="1:2" x14ac:dyDescent="0.25">
      <c r="A19" s="6"/>
      <c r="B19" s="6"/>
    </row>
    <row r="20" spans="1:2" x14ac:dyDescent="0.25">
      <c r="A20" s="6"/>
      <c r="B20" s="6"/>
    </row>
    <row r="21" spans="1:2" x14ac:dyDescent="0.25">
      <c r="A21" s="6"/>
      <c r="B21" s="6"/>
    </row>
  </sheetData>
  <mergeCells count="3">
    <mergeCell ref="A5:A7"/>
    <mergeCell ref="B5:B7"/>
    <mergeCell ref="C5:Q5"/>
  </mergeCells>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14285f26a0b45bfa54ed9a05aaa3ab1 xmlns="ac3775fa-9d3b-4d8c-bc3d-fbdb29195e0c">Vietos veiklos grupių projektų skyrius|e87652fa-6931-4ee5-b4d1-147c1360cd82</a14285f26a0b45bfa54ed9a05aaa3ab1>
    <DmsRegDoc xmlns="4b2e9d09-07c5-42d4-ad0a-92e216c40b99">269028</DmsRegDoc>
    <DmsAddMarkOnPdf xmlns="028236e2-f653-4d19-ab67-4d06a9145e0c">false</DmsAddMarkOnPdf>
  </documentManagement>
</p:properties>
</file>

<file path=customXml/item2.xml><?xml version="1.0" encoding="utf-8"?>
<ct:contentTypeSchema xmlns:ct="http://schemas.microsoft.com/office/2006/metadata/contentType" xmlns:ma="http://schemas.microsoft.com/office/2006/metadata/properties/metaAttributes" ct:_="" ma:_="" ma:contentTypeName="Priedas" ma:contentTypeID="0x01010031A3634DF9DB4FFBA1EC65766E7376F5002DB646006A010C41A03564BD150A5EE1" ma:contentTypeVersion="1" ma:contentTypeDescription="" ma:contentTypeScope="" ma:versionID="09f50724e41b8982c5e463142aac7b70">
  <xsd:schema xmlns:xsd="http://www.w3.org/2001/XMLSchema" xmlns:xs="http://www.w3.org/2001/XMLSchema" xmlns:p="http://schemas.microsoft.com/office/2006/metadata/properties" xmlns:ns2="4b2e9d09-07c5-42d4-ad0a-92e216c40b99" xmlns:ns3="028236e2-f653-4d19-ab67-4d06a9145e0c" xmlns:ns4="ac3775fa-9d3b-4d8c-bc3d-fbdb29195e0c" targetNamespace="http://schemas.microsoft.com/office/2006/metadata/properties" ma:root="true" ma:fieldsID="12db833c73a23ca982a368ac21338a90" ns2:_="" ns3:_="" ns4:_="">
    <xsd:import namespace="4b2e9d09-07c5-42d4-ad0a-92e216c40b99"/>
    <xsd:import namespace="028236e2-f653-4d19-ab67-4d06a9145e0c"/>
    <xsd:import namespace="ac3775fa-9d3b-4d8c-bc3d-fbdb29195e0c"/>
    <xsd:element name="properties">
      <xsd:complexType>
        <xsd:sequence>
          <xsd:element name="documentManagement">
            <xsd:complexType>
              <xsd:all>
                <xsd:element ref="ns2:DmsRegDoc"/>
                <xsd:element ref="ns3:DmsAddMarkOnPdf" minOccurs="0"/>
                <xsd:element ref="ns4:a14285f26a0b45bfa54ed9a05aaa3ab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RegDoc" ma:index="10" ma:displayName="Pagrindinis dokumentas" ma:description="" ma:hidden="true" ma:list="Self" ma:internalName="DmsRegDoc"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28236e2-f653-4d19-ab67-4d06a9145e0c" elementFormDefault="qualified">
    <xsd:import namespace="http://schemas.microsoft.com/office/2006/documentManagement/types"/>
    <xsd:import namespace="http://schemas.microsoft.com/office/infopath/2007/PartnerControls"/>
    <xsd:element name="DmsAddMarkOnPdf" ma:index="11" nillable="true" ma:displayName="Registravimo žyma" ma:default="0" ma:description="" ma:internalName="DmsAddMarkOn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c3775fa-9d3b-4d8c-bc3d-fbdb29195e0c" elementFormDefault="qualified">
    <xsd:import namespace="http://schemas.microsoft.com/office/2006/documentManagement/types"/>
    <xsd:import namespace="http://schemas.microsoft.com/office/infopath/2007/PartnerControls"/>
    <xsd:element name="a14285f26a0b45bfa54ed9a05aaa3ab1" ma:index="12" nillable="true" ma:displayName="DmsPermissionsDivisions_0" ma:hidden="true" ma:internalName="a14285f26a0b45bfa54ed9a05aaa3ab1">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Priedo pavadinima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D8A903-846C-471C-97C9-A5938A32F916}">
  <ds:schemaRefs>
    <ds:schemaRef ds:uri="http://schemas.microsoft.com/office/infopath/2007/PartnerControls"/>
    <ds:schemaRef ds:uri="http://schemas.microsoft.com/office/2006/documentManagement/types"/>
    <ds:schemaRef ds:uri="ac3775fa-9d3b-4d8c-bc3d-fbdb29195e0c"/>
    <ds:schemaRef ds:uri="http://www.w3.org/XML/1998/namespace"/>
    <ds:schemaRef ds:uri="http://purl.org/dc/dcmitype/"/>
    <ds:schemaRef ds:uri="http://purl.org/dc/elements/1.1/"/>
    <ds:schemaRef ds:uri="4b2e9d09-07c5-42d4-ad0a-92e216c40b99"/>
    <ds:schemaRef ds:uri="http://schemas.openxmlformats.org/package/2006/metadata/core-properties"/>
    <ds:schemaRef ds:uri="028236e2-f653-4d19-ab67-4d06a9145e0c"/>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30EC305-9ED2-447B-94FE-6132C3DE1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028236e2-f653-4d19-ab67-4d06a9145e0c"/>
    <ds:schemaRef ds:uri="ac3775fa-9d3b-4d8c-bc3d-fbdb29195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2B287-3E63-4A17-91FC-C82EF81F10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Pazyma kitos (nebiudžetinės) </vt:lpstr>
      <vt:lpstr>Atostogų išmokų FN</vt:lpstr>
      <vt:lpstr>Papild.poilsio d. išmokų FN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 PAŽYMA FN-05-01- FN-05-07</dc:title>
  <dc:subject/>
  <dc:creator>Ekspertė Renata Padalevičiūtė</dc:creator>
  <cp:keywords/>
  <dc:description/>
  <cp:lastModifiedBy>Gražina Baužienė</cp:lastModifiedBy>
  <cp:revision/>
  <cp:lastPrinted>2024-08-06T05:48:45Z</cp:lastPrinted>
  <dcterms:created xsi:type="dcterms:W3CDTF">2015-11-13T09:00:58Z</dcterms:created>
  <dcterms:modified xsi:type="dcterms:W3CDTF">2025-04-06T10:05:07Z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0x01010031A3634DF9DB4FFBA1EC65766E7376F5002DB646006A010C41A03564BD150A5EE1</vt:lpwstr>
  </property>
  <property fmtid="{D5CDD505-2E9C-101B-9397-08002B2CF9AE}" pid="3" name="DmsPermissionsFlags">
    <vt:lpwstr>,SECTRUE,</vt:lpwstr>
  </property>
  <property fmtid="{D5CDD505-2E9C-101B-9397-08002B2CF9AE}" pid="4" name="DmsPermissionsUsers">
    <vt:lpwstr>1073741823;#Sistemos abonementas;#1481;#Simonas Razgus</vt:lpwstr>
  </property>
  <property fmtid="{D5CDD505-2E9C-101B-9397-08002B2CF9AE}" pid="5" name="DmsPermissionsConfid">
    <vt:bool>false</vt:bool>
  </property>
  <property fmtid="{D5CDD505-2E9C-101B-9397-08002B2CF9AE}" pid="6" name="DmsPermissionsDivisions">
    <vt:lpwstr>4371;#Vietos veiklos grupių projektų skyrius|e87652fa-6931-4ee5-b4d1-147c1360cd82</vt:lpwstr>
  </property>
  <property fmtid="{D5CDD505-2E9C-101B-9397-08002B2CF9AE}" pid="7" name="DmsDocPrepDocSendRegReal">
    <vt:bool>false</vt:bool>
  </property>
  <property fmtid="{D5CDD505-2E9C-101B-9397-08002B2CF9AE}" pid="8" name="TaxCatchAll">
    <vt:lpwstr>4371;#Vietos veiklos grupių projektų skyrius|e87652fa-6931-4ee5-b4d1-147c1360cd82</vt:lpwstr>
  </property>
  <property fmtid="{D5CDD505-2E9C-101B-9397-08002B2CF9AE}" pid="9" name="DmsWaitingForSign">
    <vt:bool>false</vt:bool>
  </property>
  <property fmtid="{D5CDD505-2E9C-101B-9397-08002B2CF9AE}" pid="10" name="DmsSendingDocType">
    <vt:lpwstr/>
  </property>
  <property fmtid="{D5CDD505-2E9C-101B-9397-08002B2CF9AE}" pid="11" name="DmsCPVADocSubtype">
    <vt:lpwstr/>
  </property>
  <property fmtid="{D5CDD505-2E9C-101B-9397-08002B2CF9AE}" pid="12" name="DmsCPVADocProgram">
    <vt:lpwstr/>
  </property>
  <property fmtid="{D5CDD505-2E9C-101B-9397-08002B2CF9AE}" pid="13" name="DmsVisers">
    <vt:lpwstr/>
  </property>
  <property fmtid="{D5CDD505-2E9C-101B-9397-08002B2CF9AE}" pid="14" name="DmsOrganizer">
    <vt:lpwstr/>
  </property>
  <property fmtid="{D5CDD505-2E9C-101B-9397-08002B2CF9AE}" pid="15" name="DmsCPVAOtherResponsiblePersons">
    <vt:lpwstr/>
  </property>
  <property fmtid="{D5CDD505-2E9C-101B-9397-08002B2CF9AE}" pid="16" name="DmsRegState">
    <vt:lpwstr>Naujas</vt:lpwstr>
  </property>
  <property fmtid="{D5CDD505-2E9C-101B-9397-08002B2CF9AE}" pid="17" name="DmsApprovers">
    <vt:lpwstr/>
  </property>
  <property fmtid="{D5CDD505-2E9C-101B-9397-08002B2CF9AE}" pid="18" name="DmsSendingType">
    <vt:lpwstr>8</vt:lpwstr>
  </property>
  <property fmtid="{D5CDD505-2E9C-101B-9397-08002B2CF9AE}" pid="19" name="DmsResponsiblePerson">
    <vt:lpwstr/>
  </property>
  <property fmtid="{D5CDD505-2E9C-101B-9397-08002B2CF9AE}" pid="20" name="DmsDocPrepAdocType">
    <vt:lpwstr>-</vt:lpwstr>
  </property>
  <property fmtid="{D5CDD505-2E9C-101B-9397-08002B2CF9AE}" pid="21" name="DmsSigners">
    <vt:lpwstr/>
  </property>
  <property fmtid="{D5CDD505-2E9C-101B-9397-08002B2CF9AE}" pid="22" name="DmsRegPerson">
    <vt:lpwstr/>
  </property>
  <property fmtid="{D5CDD505-2E9C-101B-9397-08002B2CF9AE}" pid="23" name="DmsCoordinators">
    <vt:lpwstr/>
  </property>
  <property fmtid="{D5CDD505-2E9C-101B-9397-08002B2CF9AE}" pid="24" name="OLD_DMSPERMISSIONSCONFID_VALUE">
    <vt:lpwstr>False_</vt:lpwstr>
  </property>
  <property fmtid="{D5CDD505-2E9C-101B-9397-08002B2CF9AE}" pid="25" name="DmsRegister">
    <vt:lpwstr>110453</vt:lpwstr>
  </property>
  <property fmtid="{D5CDD505-2E9C-101B-9397-08002B2CF9AE}" pid="26" name="e60ee4271ca74d28a1640aed29de29ee">
    <vt:lpwstr/>
  </property>
  <property fmtid="{D5CDD505-2E9C-101B-9397-08002B2CF9AE}" pid="27" name="h5d7dfff98a247c1954587ec9b17d55b">
    <vt:lpwstr/>
  </property>
  <property fmtid="{D5CDD505-2E9C-101B-9397-08002B2CF9AE}" pid="28" name="bef85333021544dbbbb8b847b70284cc">
    <vt:lpwstr/>
  </property>
  <property fmtid="{D5CDD505-2E9C-101B-9397-08002B2CF9AE}" pid="29" name="DmsCase">
    <vt:lpwstr>111054</vt:lpwstr>
  </property>
  <property fmtid="{D5CDD505-2E9C-101B-9397-08002B2CF9AE}" pid="30" name="o3cb2451d6904553a72e202c291dd6d8">
    <vt:lpwstr/>
  </property>
  <property fmtid="{D5CDD505-2E9C-101B-9397-08002B2CF9AE}" pid="31" name="b1f23dead1274c488d632b6cb8d4aba0">
    <vt:lpwstr/>
  </property>
</Properties>
</file>